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an you rent a photo booth in C" sheetId="1" r:id="rId4"/>
    <sheet state="visible" name="Keywords" sheetId="2" r:id="rId5"/>
    <sheet state="visible" name="Content" sheetId="3" r:id="rId6"/>
    <sheet state="visible" name="Calendar Events" sheetId="4" r:id="rId7"/>
    <sheet state="visible" name="RSS Feeds" sheetId="5" r:id="rId8"/>
    <sheet state="visible" name="Iframe Embeds" sheetId="6" r:id="rId9"/>
  </sheets>
  <definedNames/>
  <calcPr/>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1">
      <text>
        <t xml:space="preserve">link https://sites.google.com/view/a-i-artificial-intelligence/home
	-Erin Edwards
----
document view https://docs.google.com/document/d/14YkpXP0EXYDB6ibZSGwwA9hBVjriniKfxga9pNhntaI/view
 link https://sites.google.com/view/rent-photo-booth-orange-county/home
 link https://sites.google.com/view/photoboothrentals-beverlyhills/photo-booth-rentals-near-beverly-hills
 link https://sites.google.com/view/photo-booth-rentals-losangeles/home
 link https://sites.google.com/view/photo-booth-rental-in-anaheim/home
	-Erin Edwards
----
link https://sites.google.com/view/photo-booth-rental-in-anaheim/home
 link https://sites.google.com/view/a-i-artificial-intelligence/home
 document https://docs.google.com/document/d/1B0M_4E74KBcQyKhpBcaED7sEMVGEwYDFVQEf-7r3f-g/edit?usp=sharing
 document pub https://docs.google.com/document/d/1B0M_4E74KBcQyKhpBcaED7sEMVGEwYDFVQEf-7r3f-g/pub
 document view https://docs.google.com/document/d/1B0M_4E74KBcQyKhpBcaED7sEMVGEwYDFVQEf-7r3f-g/view
 document https://docs.google.com/document/d/1d_nQiAECaGiUDv_ObB6PHSA3fR9Ml0H7R2_yMb0UQaE/edit?usp=sharing
 document pub https://docs.google.com/document/d/1d_nQiAECaGiUDv_ObB6PHSA3fR9Ml0H7R2_yMb0UQaE/pub
 document view https://docs.google.com/document/d/1d_nQiAECaGiUDv_ObB6PHSA3fR9Ml0H7R2_yMb0UQaE/view
 document https://docs.google.com/document/d/1kTNWV2d0CR49cpZFX-TqdFYza18D3EEujlr_F01Oq5U/edit?usp=sharing
 document pub https://docs.google.com/document/d/1kTNWV2d0CR49cpZFX-TqdFYza18D3EEujlr_F01Oq5U/pub
 document view https://docs.google.com/document/d/1kTNWV2d0CR49cpZFX-TqdFYza18D3EEujlr_F01Oq5U/view
 link https://sites.google.com/view/rent-photo-booth-orange-county/home
 link https://sites.google.com/view/photoboothrentals-beverlyhills/photo-booth-rentals-near-beverly-hills
 link https://sites.google.com/view/photo-booth-rentals-losangeles/home
 link https://sites.google.com/view/photo-booth-rental-in-anaheim/home
 link https://sites.google.com/view/a-i-artificial-intelligence/home
 document https://docs.google.com/document/d/11jKtBtpbI4XYoNeWLZoEUCCplAmTQYG3fnryepIaC2c/edit?usp=sharing
 document pub https://docs.google.com/document/d/11jKtBtpbI4XYoNeWLZoEUCCplAmTQYG3fnryepIaC2c/pub
 document view https://docs.google.com/document/d/11jKtBtpbI4XYoNeWLZoEUCCplAmTQYG3fnryepIaC2c/view
 document https://docs.google.com/document/d/14YkpXP0EXYDB6ibZSGwwA9hBVjriniKfxga9pNhntaI/edit?usp=sharing
 document pub https://docs.google.com/document/d/14YkpXP0EXYDB6ibZSGwwA9hBVjriniKfxga9pNhntaI/pub
	-Erin Edwards
----
document view https://docs.google.com/document/d/1M-G9SajJH1LGVOHLn3G4J1pXdH0KtCyCa9wlQ9KvM7M/view
 document https://docs.google.com/document/d/1TdSWkO1DibU8sNQkvNoA-C1QuRzF7LXm4HuX0bSGX_w/edit?usp=sharing
 document pub https://docs.google.com/document/d/1TdSWkO1DibU8sNQkvNoA-C1QuRzF7LXm4HuX0bSGX_w/pub
 document view https://docs.google.com/document/d/1TdSWkO1DibU8sNQkvNoA-C1QuRzF7LXm4HuX0bSGX_w/view
 link https://sites.google.com/view/rent-photo-booth-orange-county/home
 link https://sites.google.com/view/photoboothrentals-beverlyhills/photo-booth-rentals-near-beverly-hills
 link https://sites.google.com/view/photo-booth-rentals-losangeles/home
 link https://sites.google.com/view/photo-booth-rental-in-anaheim/home
 link https://sites.google.com/view/a-i-artificial-intelligence/home
 document https://docs.google.com/document/d/14VtXJRIdlmQrOSt6IGid9ZCs5lcGdLc1WWiwje_KEzk/edit?usp=sharing
 document pub https://docs.google.com/document/d/14VtXJRIdlmQrOSt6IGid9ZCs5lcGdLc1WWiwje_KEzk/pub
 document view https://docs.google.com/document/d/14VtXJRIdlmQrOSt6IGid9ZCs5lcGdLc1WWiwje_KEzk/view
 document https://docs.google.com/document/d/1aYtDjvVpF6YayjkfM-8vDb9IKvRBFQokFD8paK3MxQs/edit?usp=sharing
 document pub https://docs.google.com/document/d/1aYtDjvVpF6YayjkfM-8vDb9IKvRBFQokFD8paK3MxQs/pub
 document view https://docs.google.com/document/d/1aYtDjvVpF6YayjkfM-8vDb9IKvRBFQokFD8paK3MxQs/view
 document https://docs.google.com/document/d/1l8WUjjqjWA8QSJ8mb0GAyp3MQSLlT7fbIm5xpXcGY4g/edit?usp=sharing
 document pub https://docs.google.com/document/d/1l8WUjjqjWA8QSJ8mb0GAyp3MQSLlT7fbIm5xpXcGY4g/pub
 document view https://docs.google.com/document/d/1l8WUjjqjWA8QSJ8mb0GAyp3MQSLlT7fbIm5xpXcGY4g/view
 link https://sites.google.com/view/rent-photo-booth-orange-county/home
 link https://sites.google.com/view/photoboothrentals-beverlyhills/photo-booth-rentals-near-beverly-hills
 link https://sites.google.com/view/photo-booth-rentals-losangeles/home
	-Erin Edwards
----
link https://sites.google.com/view/photo-booth-rental-in-anaheim/home
 link https://sites.google.com/view/a-i-artificial-intelligence/home
 document https://docs.google.com/document/d/1lhW19mHTZ9xuKqza0HbWgAmDdBuGaMnD63GbWH_6u6Q/edit?usp=sharing
 document pub https://docs.google.com/document/d/1lhW19mHTZ9xuKqza0HbWgAmDdBuGaMnD63GbWH_6u6Q/pub
 document view https://docs.google.com/document/d/1lhW19mHTZ9xuKqza0HbWgAmDdBuGaMnD63GbWH_6u6Q/view
 document https://docs.google.com/document/d/1ZZQsePvZ4aAwSVyvKAyNheDBRfYPnRV0ne0Pb3RIuJY/edit?usp=sharing
 document pub https://docs.google.com/document/d/1ZZQsePvZ4aAwSVyvKAyNheDBRfYPnRV0ne0Pb3RIuJY/pub
 document view https://docs.google.com/document/d/1ZZQsePvZ4aAwSVyvKAyNheDBRfYPnRV0ne0Pb3RIuJY/view
 document https://docs.google.com/document/d/11N9nGC-esO5kcEbKhSTa_bkfygIL6J8dGHo_Z4sAxH0/edit?usp=sharing
 document pub https://docs.google.com/document/d/11N9nGC-esO5kcEbKhSTa_bkfygIL6J8dGHo_Z4sAxH0/pub
 document view https://docs.google.com/document/d/11N9nGC-esO5kcEbKhSTa_bkfygIL6J8dGHo_Z4sAxH0/view
 link https://sites.google.com/view/rent-photo-booth-orange-county/home
 link https://sites.google.com/view/photoboothrentals-beverlyhills/photo-booth-rentals-near-beverly-hills
 link https://sites.google.com/view/photo-booth-rentals-losangeles/home
 link https://sites.google.com/view/photo-booth-rental-in-anaheim/home
 link https://sites.google.com/view/a-i-artificial-intelligence/home
 document https://docs.google.com/document/d/1q_uPIX9M9Zmn3YuMDj4F14qKfTna3VFYML148UkN03M/edit?usp=sharing
 document pub https://docs.google.com/document/d/1q_uPIX9M9Zmn3YuMDj4F14qKfTna3VFYML148UkN03M/pub
 document view https://docs.google.com/document/d/1q_uPIX9M9Zmn3YuMDj4F14qKfTna3VFYML148UkN03M/view
 document https://docs.google.com/document/d/1M-G9SajJH1LGVOHLn3G4J1pXdH0KtCyCa9wlQ9KvM7M/edit?usp=sharing
 document pub https://docs.google.com/document/d/1M-G9SajJH1LGVOHLn3G4J1pXdH0KtCyCa9wlQ9KvM7M/pub
	-Erin Edwards
----
document view https://docs.google.com/document/d/1vxOOHfxzOfA1v4QoJt9fG-PB7L50vS4xaSfrNge_Qwg/view
 document https://docs.google.com/document/d/1kMWmJcZtQnZai0IUrlAYStp6i2OBECsb_O-V9O-nANU/edit?usp=sharing
 document pub https://docs.google.com/document/d/1kMWmJcZtQnZai0IUrlAYStp6i2OBECsb_O-V9O-nANU/pub
 document view https://docs.google.com/document/d/1kMWmJcZtQnZai0IUrlAYStp6i2OBECsb_O-V9O-nANU/view
 link https://sites.google.com/view/rent-photo-booth-orange-county/home
 link https://sites.google.com/view/photoboothrentals-beverlyhills/photo-booth-rentals-near-beverly-hills
 link https://sites.google.com/view/photo-booth-rentals-losangeles/home
 link https://sites.google.com/view/photo-booth-rental-in-anaheim/home
 link https://sites.google.com/view/a-i-artificial-intelligence/home
 document https://docs.google.com/document/d/139nJ9hosvKJmmoH-OeeGUPUmT7aBH1lKx94TfjJoTBk/edit?usp=sharing
 document pub https://docs.google.com/document/d/139nJ9hosvKJmmoH-OeeGUPUmT7aBH1lKx94TfjJoTBk/pub
 document view https://docs.google.com/document/d/139nJ9hosvKJmmoH-OeeGUPUmT7aBH1lKx94TfjJoTBk/view
 document https://docs.google.com/document/d/1GO688f-yvkY-WrcB5IJ-Y4gwNTPRDg-eHmNSqqvGACw/edit?usp=sharing
 document pub https://docs.google.com/document/d/1GO688f-yvkY-WrcB5IJ-Y4gwNTPRDg-eHmNSqqvGACw/pub
 document view https://docs.google.com/document/d/1GO688f-yvkY-WrcB5IJ-Y4gwNTPRDg-eHmNSqqvGACw/view
 document https://docs.google.com/document/d/1OrXI_ctFVnwU4o5K5Ze4YDjBAojEsfr2OPoMnQoW9Lg/edit?usp=sharing
 document pub https://docs.google.com/document/d/1OrXI_ctFVnwU4o5K5Ze4YDjBAojEsfr2OPoMnQoW9Lg/pub
 document view https://docs.google.com/document/d/1OrXI_ctFVnwU4o5K5Ze4YDjBAojEsfr2OPoMnQoW9Lg/view
 link https://sites.google.com/view/rent-photo-booth-orange-county/home
 link https://sites.google.com/view/photoboothrentals-beverlyhills/photo-booth-rentals-near-beverly-hills
 link https://sites.google.com/view/photo-booth-rentals-losangeles/home
	-Erin Edwards
----
Calendar - All Day Event https://www.google.com/calendar/event?eid=ZmJyM21iMnU5aWJyNGQwbTY3MHZrajYwZzAgMzk2ZTMwMDdlYzJhZDU1NmQyNGE1NDllZWE5ZTY0ODMwYjc5OGQ1NzQ0YzhkZjczYWJhNGRkMjY4YTgyODUzNkBncm91cC5jYWxlbmRhci5nb29nbGUuY29t
 Calendar - All Day Event https://www.google.com/calendar/event?eid=Z3VsMmo0YTE0MjUxZWVkZ2poZ2Roc3JrNjggMzk2ZTMwMDdlYzJhZDU1NmQyNGE1NDllZWE5ZTY0ODMwYjc5OGQ1NzQ0YzhkZjczYWJhNGRkMjY4YTgyODUzNkBncm91cC5jYWxlbmRhci5nb29nbGUuY29t
 video https://youtu.be/leiAN2DWtGk
 video https://youtu.be/X1TO6qUKmbQ
 video https://youtu.be/Fcj_tDGfTeE
 video https://youtu.be/PGz2_DaCcro
 video https://youtu.be/oeyJng7KI6I
 sheet https://docs.google.com/spreadsheets/d/1FD636ULoGw3_Hd3k1Fb_riAJp51KyS0RkpbhBQcF3G4/edit#gid=0
 sheet https://docs.google.com/spreadsheets/d/1FD636ULoGw3_Hd3k1Fb_riAJp51KyS0RkpbhBQcF3G4/edit#gid=1748986229
 sheet https://docs.google.com/spreadsheets/d/1FD636ULoGw3_Hd3k1Fb_riAJp51KyS0RkpbhBQcF3G4/edit#gid=644502055
 sheet https://docs.google.com/spreadsheets/d/1FD636ULoGw3_Hd3k1Fb_riAJp51KyS0RkpbhBQcF3G4/edit#gid=1292508568
 sheet https://docs.google.com/spreadsheets/d/1FD636ULoGw3_Hd3k1Fb_riAJp51KyS0RkpbhBQcF3G4/edit#gid=1387247478
 folder HTML https://drive.google.com/drive/folders/1aGo4JnkPr_5-PKxIHsORc9BpDMck-Eif?usp=sharing
 HTML https://drive.google.com/file/d/1iuZnjTqkHZUPCHPYUWngqj9mI6DO2vDL/view?usp=sharing
 folder Microsoft Files https://drive.google.com/drive/folders/1qH5ViO7C6qm__9fp6xBNp6BhqJldGsWt?usp=sharing
 document https://docs.google.com/document/d/1y-bLwEzHCDrzHO7wCUtp41j42ZgIhAKd9b1nN3wYBo0/edit?usp=sharing
 document pub https://docs.google.com/document/d/1y-bLwEzHCDrzHO7wCUtp41j42ZgIhAKd9b1nN3wYBo0/pub
 document view https://docs.google.com/document/d/1y-bLwEzHCDrzHO7wCUtp41j42ZgIhAKd9b1nN3wYBo0/view
 document https://docs.google.com/document/d/1vxOOHfxzOfA1v4QoJt9fG-PB7L50vS4xaSfrNge_Qwg/edit?usp=sharing
 document pub https://docs.google.com/document/d/1vxOOHfxzOfA1v4QoJt9fG-PB7L50vS4xaSfrNge_Qwg/pub
	-Erin Edwards
----
Calendar - All Day Event https://www.google.com/calendar/event?eid=ZTBlc3IwOHR1cWhpdnBrbnVscnRpYzluZ2cgMzk2ZTMwMDdlYzJhZDU1NmQyNGE1NDllZWE5ZTY0ODMwYjc5OGQ1NzQ0YzhkZjczYWJhNGRkMjY4YTgyODUzNkBncm91cC5jYWxlbmRhci5nb29nbGUuY29t
 Calendar - All Day Event https://www.google.com/calendar/event?eid=OWtuZTBwa2RtZGMwM2xuMHBjb2plODczNWMgMzk2ZTMwMDdlYzJhZDU1NmQyNGE1NDllZWE5ZTY0ODMwYjc5OGQ1NzQ0YzhkZjczYWJhNGRkMjY4YTgyODUzNkBncm91cC5jYWxlbmRhci5nb29nbGUuY29t
 Calendar - All Day Event https://www.google.com/calendar/event?eid=OWY2ZDFyczBiZDZ1ODA5NzZ1bnJmdnIyMXMgMzk2ZTMwMDdlYzJhZDU1NmQyNGE1NDllZWE5ZTY0ODMwYjc5OGQ1NzQ0YzhkZjczYWJhNGRkMjY4YTgyODUzNkBncm91cC5jYWxlbmRhci5nb29nbGUuY29t
 Calendar - All Day Event https://www.google.com/calendar/event?eid=azcwOHR2aXIxbHExNDJjYXUwZ3BsOWhqNGsgMzk2ZTMwMDdlYzJhZDU1NmQyNGE1NDllZWE5ZTY0ODMwYjc5OGQ1NzQ0YzhkZjczYWJhNGRkMjY4YTgyODUzNkBncm91cC5jYWxlbmRhci5nb29nbGUuY29t
 Calendar - All Day Event https://www.google.com/calendar/event?eid=ZXF2bmxuZDg3aWFjYWd2N2FkYWg3Nmw3ZDQgMzk2ZTMwMDdlYzJhZDU1NmQyNGE1NDllZWE5ZTY0ODMwYjc5OGQ1NzQ0YzhkZjczYWJhNGRkMjY4YTgyODUzNkBncm91cC5jYWxlbmRhci5nb29nbGUuY29t
 Calendar - All Day Event https://www.google.com/calendar/event?eid=Mjk2am1kcGFmNzhobzN1dGlvbm8wNjB2OTggMzk2ZTMwMDdlYzJhZDU1NmQyNGE1NDllZWE5ZTY0ODMwYjc5OGQ1NzQ0YzhkZjczYWJhNGRkMjY4YTgyODUzNkBncm91cC5jYWxlbmRhci5nb29nbGUuY29t
 Calendar - All Day Event https://www.google.com/calendar/event?eid=YWp2cTlyZ3RyOXBqb290b3NvYWxjanE0c2cgMzk2ZTMwMDdlYzJhZDU1NmQyNGE1NDllZWE5ZTY0ODMwYjc5OGQ1NzQ0YzhkZjczYWJhNGRkMjY4YTgyODUzNkBncm91cC5jYWxlbmRhci5nb29nbGUuY29t
 Calendar - All Day Event https://www.google.com/calendar/event?eid=YzE5czV1NDJxazI4NWdvaTR0NDF2dWFzbm8gMzk2ZTMwMDdlYzJhZDU1NmQyNGE1NDllZWE5ZTY0ODMwYjc5OGQ1NzQ0YzhkZjczYWJhNGRkMjY4YTgyODUzNkBncm91cC5jYWxlbmRhci5nb29nbGUuY29t
 Calendar - All Day Event https://www.google.com/calendar/event?eid=Z3MzZzYyZWN0cW1scThkbnZjdHMzZXM0ZjQgMzk2ZTMwMDdlYzJhZDU1NmQyNGE1NDllZWE5ZTY0ODMwYjc5OGQ1NzQ0YzhkZjczYWJhNGRkMjY4YTgyODUzNkBncm91cC5jYWxlbmRhci5nb29nbGUuY29t
	-Erin Edwards
----
document https://docs.google.com/document/d/167PP7v8H_9wePBmqbhdRnm8gnGnNSWg-ggi-AYzsDZI/edit?usp=sharing
 document pub https://docs.google.com/document/d/167PP7v8H_9wePBmqbhdRnm8gnGnNSWg-ggi-AYzsDZI/pub
 document view https://docs.google.com/document/d/167PP7v8H_9wePBmqbhdRnm8gnGnNSWg-ggi-AYzsDZI/view
 presentation https://docs.google.com/presentation/d/1dQVlZF5r633-Eo_sfFdkiuVSZFMUxzsw_cyekmfPclc/edit?usp=sharing
 presentation pub https://docs.google.com/presentation/d/1dQVlZF5r633-Eo_sfFdkiuVSZFMUxzsw_cyekmfPclc/pub?start=true&amp;loop=true&amp;delayms=3000
 presentation view https://docs.google.com/presentation/d/1dQVlZF5r633-Eo_sfFdkiuVSZFMUxzsw_cyekmfPclc/view
 presentation html https://docs.google.com/presentation/d/1dQVlZF5r633-Eo_sfFdkiuVSZFMUxzsw_cyekmfPclc/htmlpresent
 calendar https://calendar.google.com/calendar/embed?src=396e3007ec2ad556d24a549eea9e64830b798d5744c8df73aba4dd268a828536@group.calendar.google.com
 Calendar - All Day Event https://www.google.com/calendar/event?eid=NjJrN3VtN2EyaTZvZGdnazVjZmpjczM4c3MgMzk2ZTMwMDdlYzJhZDU1NmQyNGE1NDllZWE5ZTY0ODMwYjc5OGQ1NzQ0YzhkZjczYWJhNGRkMjY4YTgyODUzNkBncm91cC5jYWxlbmRhci5nb29nbGUuY29t
 Calendar - All Day Event https://www.google.com/calendar/event?eid=cWNmaHFsaWQ2Z3Q0cGlsZmxpODZsdTFqdmsgMzk2ZTMwMDdlYzJhZDU1NmQyNGE1NDllZWE5ZTY0ODMwYjc5OGQ1NzQ0YzhkZjczYWJhNGRkMjY4YTgyODUzNkBncm91cC5jYWxlbmRhci5nb29nbGUuY29t
 Calendar - All Day Event https://www.google.com/calendar/event?eid=aWhjdHJiYzM3a2w3cWd2bHBjMXY0ZmRsNmsgMzk2ZTMwMDdlYzJhZDU1NmQyNGE1NDllZWE5ZTY0ODMwYjc5OGQ1NzQ0YzhkZjczYWJhNGRkMjY4YTgyODUzNkBncm91cC5jYWxlbmRhci5nb29nbGUuY29t
 Calendar - All Day Event https://www.google.com/calendar/event?eid=MnEwbWxtOGg5OW5pcGhidWN1bWk4anRuZ2sgMzk2ZTMwMDdlYzJhZDU1NmQyNGE1NDllZWE5ZTY0ODMwYjc5OGQ1NzQ0YzhkZjczYWJhNGRkMjY4YTgyODUzNkBncm91cC5jYWxlbmRhci5nb29nbGUuY29t
	-Erin Edwards
----
CellImage 
 target url https://sites.google.com/view/photo-booth-rental-chino-ca/home
 folder top https://drive.google.com/drive/folders/1uQ1n5bYXYN_P18kEJ13-t5DnWh8BovUE?usp=sharing
 rss feed https://news.google.com/rss/search?q=chinophotobooth
 folder articles https://drive.google.com/drive/folders/1a4LWHB_60Dkb1CjQikjpp2v5gEmdCbVC?usp=sharing
 folder photos https://drive.google.com/drive/folders/1S7HwDpXcbhOKqtqMNVdsZh_ENAsnLyEq?usp=sharing
 folder pdfs https://drive.google.com/drive/folders/1sAtKbIy_HvtgG__ef-f-I84qE6O3V6Fo?usp=sharing
 folder slides https://drive.google.com/drive/folders/1k8Bx9lXVDvYcY5zk-1e5JxjJmlC38Wyp?usp=sharing
 photo https://drive.google.com/file/d/1sjLrP3Fiibu8s8GBN_Sc5i21dNnlmytx/view?usp=sharing
 photo https://drive.google.com/file/d/1T5BAm6nyEYz3nGmzhhbX1OCHqP-nwa7h/view?usp=sharing
 photo https://drive.google.com/file/d/1ALloryJQviFFNUigqj3NnSJMBH72FuTD/view?usp=sharing
 photo https://drive.google.com/file/d/1aefwraKFm-z1obhoz0jwKPWyot9ZOuy2/view?usp=sharing
 spreadsheet https://docs.google.com/spreadsheets/d/1FD636ULoGw3_Hd3k1Fb_riAJp51KyS0RkpbhBQcF3G4/edit?usp=sharing
 spreadsheet file https://docs.google.com/spreadsheet/pub?key=1FD636ULoGw3_Hd3k1Fb_riAJp51KyS0RkpbhBQcF3G4
 spreadsheet pubhtml https://docs.google.com/spreadsheets/d/1FD636ULoGw3_Hd3k1Fb_riAJp51KyS0RkpbhBQcF3G4/pubhtml
 spreadsheet pub https://docs.google.com/spreadsheets/d/1FD636ULoGw3_Hd3k1Fb_riAJp51KyS0RkpbhBQcF3G4/pub
 spreadsheet view https://docs.google.com/spreadsheets/d/1FD636ULoGw3_Hd3k1Fb_riAJp51KyS0RkpbhBQcF3G4/view
 form https://docs.google.com/forms/d/1nlEvcJUiJjqXHh_UlbMx5SldPfXa04A-M7i89RD9rvY/edit?usp=sharing
 drawing https://docs.google.com/drawings/d/1fEatZf3sG2cHrRFdc6o82FJfIhkS9kygOhgG9l6kDLQ/edit?usp=sharing
 image https://drive.google.com/file/d/1Ub_baxN1yIKa7z6PHbWKiQ5Hv3QmkYdb/view?usp=drivesdk
 image link https://www.pearltrees.com/johnmasters7947/photo-booth-rental-long-beach/id66302283/item517850845
	-Erin Edwards</t>
      </text>
    </comment>
  </commentList>
</comments>
</file>

<file path=xl/sharedStrings.xml><?xml version="1.0" encoding="utf-8"?>
<sst xmlns="http://schemas.openxmlformats.org/spreadsheetml/2006/main" count="2048" uniqueCount="911">
  <si>
    <t>target url</t>
  </si>
  <si>
    <t>can you rent a photo booth in Chino</t>
  </si>
  <si>
    <t>https://sites.google.com/view/photo-booth-rental-chino-ca/home</t>
  </si>
  <si>
    <t>folder top</t>
  </si>
  <si>
    <t>https://drive.google.com/drive/folders/1uQ1n5bYXYN_P18kEJ13-t5DnWh8BovUE?usp=sharing</t>
  </si>
  <si>
    <t>rss feed</t>
  </si>
  <si>
    <t>https://news.google.com/rss/search?q=chinophotobooth</t>
  </si>
  <si>
    <t>folder articles</t>
  </si>
  <si>
    <t>can you rent a photo booth in Chino Articles</t>
  </si>
  <si>
    <t>https://drive.google.com/drive/folders/1a4LWHB_60Dkb1CjQikjpp2v5gEmdCbVC?usp=sharing</t>
  </si>
  <si>
    <t>folder photos</t>
  </si>
  <si>
    <t>can you rent a photo booth in Chino Photos</t>
  </si>
  <si>
    <t>https://drive.google.com/drive/folders/1S7HwDpXcbhOKqtqMNVdsZh_ENAsnLyEq?usp=sharing</t>
  </si>
  <si>
    <t>folder pdfs</t>
  </si>
  <si>
    <t>can you rent a photo booth in Chino PDFs</t>
  </si>
  <si>
    <t>https://drive.google.com/drive/folders/1sAtKbIy_HvtgG__ef-f-I84qE6O3V6Fo?usp=sharing</t>
  </si>
  <si>
    <t>folder slides</t>
  </si>
  <si>
    <t>can you rent a photo booth in Chino Slides</t>
  </si>
  <si>
    <t>https://drive.google.com/drive/folders/1k8Bx9lXVDvYcY5zk-1e5JxjJmlC38Wyp?usp=sharing</t>
  </si>
  <si>
    <t>photo</t>
  </si>
  <si>
    <t>https://drive.google.com/file/d/1sjLrP3Fiibu8s8GBN_Sc5i21dNnlmytx/view?usp=sharing</t>
  </si>
  <si>
    <t>https://drive.google.com/file/d/1T5BAm6nyEYz3nGmzhhbX1OCHqP-nwa7h/view?usp=sharing</t>
  </si>
  <si>
    <t>https://drive.google.com/file/d/1ALloryJQviFFNUigqj3NnSJMBH72FuTD/view?usp=sharing</t>
  </si>
  <si>
    <t>https://drive.google.com/file/d/1aefwraKFm-z1obhoz0jwKPWyot9ZOuy2/view?usp=sharing</t>
  </si>
  <si>
    <t>spreadsheet</t>
  </si>
  <si>
    <t>https://docs.google.com/spreadsheets/d/1FD636ULoGw3_Hd3k1Fb_riAJp51KyS0RkpbhBQcF3G4/edit?usp=sharing</t>
  </si>
  <si>
    <t>spreadsheet file</t>
  </si>
  <si>
    <t>can you rent a photo booth in Chino key</t>
  </si>
  <si>
    <t>https://docs.google.com/spreadsheet/pub?key=1FD636ULoGw3_Hd3k1Fb_riAJp51KyS0RkpbhBQcF3G4</t>
  </si>
  <si>
    <t>spreadsheet pubhtml</t>
  </si>
  <si>
    <t>can you rent a photo booth in Chino pubhtml</t>
  </si>
  <si>
    <t>https://docs.google.com/spreadsheets/d/1FD636ULoGw3_Hd3k1Fb_riAJp51KyS0RkpbhBQcF3G4/pubhtml</t>
  </si>
  <si>
    <t>spreadsheet pub</t>
  </si>
  <si>
    <t>can you rent a photo booth in Chino pub</t>
  </si>
  <si>
    <t>https://docs.google.com/spreadsheets/d/1FD636ULoGw3_Hd3k1Fb_riAJp51KyS0RkpbhBQcF3G4/pub</t>
  </si>
  <si>
    <t>spreadsheet view</t>
  </si>
  <si>
    <t>can you rent a photo booth in Chino view</t>
  </si>
  <si>
    <t>https://docs.google.com/spreadsheets/d/1FD636ULoGw3_Hd3k1Fb_riAJp51KyS0RkpbhBQcF3G4/view</t>
  </si>
  <si>
    <t>form</t>
  </si>
  <si>
    <t>https://docs.google.com/forms/d/1nlEvcJUiJjqXHh_UlbMx5SldPfXa04A-M7i89RD9rvY/edit?usp=sharing</t>
  </si>
  <si>
    <t>drawing</t>
  </si>
  <si>
    <t>https://docs.google.com/drawings/d/1fEatZf3sG2cHrRFdc6o82FJfIhkS9kygOhgG9l6kDLQ/edit?usp=sharing</t>
  </si>
  <si>
    <t>image</t>
  </si>
  <si>
    <t>CTA or Logo</t>
  </si>
  <si>
    <t>https://drive.google.com/file/d/1Ub_baxN1yIKa7z6PHbWKiQ5Hv3QmkYdb/view?usp=drivesdk</t>
  </si>
  <si>
    <t>image link</t>
  </si>
  <si>
    <t>CTA or Logo - image link</t>
  </si>
  <si>
    <t>https://www.pearltrees.com/johnmasters7947/photo-booth-rental-long-beach/id66302283/item517850845</t>
  </si>
  <si>
    <t>document</t>
  </si>
  <si>
    <t>https://docs.google.com/document/d/167PP7v8H_9wePBmqbhdRnm8gnGnNSWg-ggi-AYzsDZI/edit?usp=sharing</t>
  </si>
  <si>
    <t>document pub</t>
  </si>
  <si>
    <t>https://docs.google.com/document/d/167PP7v8H_9wePBmqbhdRnm8gnGnNSWg-ggi-AYzsDZI/pub</t>
  </si>
  <si>
    <t>document view</t>
  </si>
  <si>
    <t>https://docs.google.com/document/d/167PP7v8H_9wePBmqbhdRnm8gnGnNSWg-ggi-AYzsDZI/view</t>
  </si>
  <si>
    <t>presentation</t>
  </si>
  <si>
    <t>https://docs.google.com/presentation/d/1dQVlZF5r633-Eo_sfFdkiuVSZFMUxzsw_cyekmfPclc/edit?usp=sharing</t>
  </si>
  <si>
    <t>presentation pub</t>
  </si>
  <si>
    <t>https://docs.google.com/presentation/d/1dQVlZF5r633-Eo_sfFdkiuVSZFMUxzsw_cyekmfPclc/pub?start=true&amp;loop=true&amp;delayms=3000</t>
  </si>
  <si>
    <t>presentation view</t>
  </si>
  <si>
    <t>https://docs.google.com/presentation/d/1dQVlZF5r633-Eo_sfFdkiuVSZFMUxzsw_cyekmfPclc/view</t>
  </si>
  <si>
    <t>presentation html</t>
  </si>
  <si>
    <t>can you rent a photo booth in Chino html</t>
  </si>
  <si>
    <t>https://docs.google.com/presentation/d/1dQVlZF5r633-Eo_sfFdkiuVSZFMUxzsw_cyekmfPclc/htmlpresent</t>
  </si>
  <si>
    <t>calendar</t>
  </si>
  <si>
    <t>Calendar - can you rent a photo booth in Chino</t>
  </si>
  <si>
    <t>https://calendar.google.com/calendar/embed?src=396e3007ec2ad556d24a549eea9e64830b798d5744c8df73aba4dd268a828536@group.calendar.google.com</t>
  </si>
  <si>
    <t>Calendar - All Day Event</t>
  </si>
  <si>
    <t>Calendar - can you rent a photo booth in Chino - Event</t>
  </si>
  <si>
    <t>https://www.google.com/calendar/event?eid=NjJrN3VtN2EyaTZvZGdnazVjZmpjczM4c3MgMzk2ZTMwMDdlYzJhZDU1NmQyNGE1NDllZWE5ZTY0ODMwYjc5OGQ1NzQ0YzhkZjczYWJhNGRkMjY4YTgyODUzNkBncm91cC5jYWxlbmRhci5nb29nbGUuY29t</t>
  </si>
  <si>
    <t>https://www.google.com/calendar/event?eid=cWNmaHFsaWQ2Z3Q0cGlsZmxpODZsdTFqdmsgMzk2ZTMwMDdlYzJhZDU1NmQyNGE1NDllZWE5ZTY0ODMwYjc5OGQ1NzQ0YzhkZjczYWJhNGRkMjY4YTgyODUzNkBncm91cC5jYWxlbmRhci5nb29nbGUuY29t</t>
  </si>
  <si>
    <t>https://www.google.com/calendar/event?eid=aWhjdHJiYzM3a2w3cWd2bHBjMXY0ZmRsNmsgMzk2ZTMwMDdlYzJhZDU1NmQyNGE1NDllZWE5ZTY0ODMwYjc5OGQ1NzQ0YzhkZjczYWJhNGRkMjY4YTgyODUzNkBncm91cC5jYWxlbmRhci5nb29nbGUuY29t</t>
  </si>
  <si>
    <t>https://www.google.com/calendar/event?eid=MnEwbWxtOGg5OW5pcGhidWN1bWk4anRuZ2sgMzk2ZTMwMDdlYzJhZDU1NmQyNGE1NDllZWE5ZTY0ODMwYjc5OGQ1NzQ0YzhkZjczYWJhNGRkMjY4YTgyODUzNkBncm91cC5jYWxlbmRhci5nb29nbGUuY29t</t>
  </si>
  <si>
    <t>https://www.google.com/calendar/event?eid=ZTBlc3IwOHR1cWhpdnBrbnVscnRpYzluZ2cgMzk2ZTMwMDdlYzJhZDU1NmQyNGE1NDllZWE5ZTY0ODMwYjc5OGQ1NzQ0YzhkZjczYWJhNGRkMjY4YTgyODUzNkBncm91cC5jYWxlbmRhci5nb29nbGUuY29t</t>
  </si>
  <si>
    <t>https://www.google.com/calendar/event?eid=OWtuZTBwa2RtZGMwM2xuMHBjb2plODczNWMgMzk2ZTMwMDdlYzJhZDU1NmQyNGE1NDllZWE5ZTY0ODMwYjc5OGQ1NzQ0YzhkZjczYWJhNGRkMjY4YTgyODUzNkBncm91cC5jYWxlbmRhci5nb29nbGUuY29t</t>
  </si>
  <si>
    <t>https://www.google.com/calendar/event?eid=OWY2ZDFyczBiZDZ1ODA5NzZ1bnJmdnIyMXMgMzk2ZTMwMDdlYzJhZDU1NmQyNGE1NDllZWE5ZTY0ODMwYjc5OGQ1NzQ0YzhkZjczYWJhNGRkMjY4YTgyODUzNkBncm91cC5jYWxlbmRhci5nb29nbGUuY29t</t>
  </si>
  <si>
    <t>https://www.google.com/calendar/event?eid=azcwOHR2aXIxbHExNDJjYXUwZ3BsOWhqNGsgMzk2ZTMwMDdlYzJhZDU1NmQyNGE1NDllZWE5ZTY0ODMwYjc5OGQ1NzQ0YzhkZjczYWJhNGRkMjY4YTgyODUzNkBncm91cC5jYWxlbmRhci5nb29nbGUuY29t</t>
  </si>
  <si>
    <t>https://www.google.com/calendar/event?eid=ZXF2bmxuZDg3aWFjYWd2N2FkYWg3Nmw3ZDQgMzk2ZTMwMDdlYzJhZDU1NmQyNGE1NDllZWE5ZTY0ODMwYjc5OGQ1NzQ0YzhkZjczYWJhNGRkMjY4YTgyODUzNkBncm91cC5jYWxlbmRhci5nb29nbGUuY29t</t>
  </si>
  <si>
    <t>https://www.google.com/calendar/event?eid=Mjk2am1kcGFmNzhobzN1dGlvbm8wNjB2OTggMzk2ZTMwMDdlYzJhZDU1NmQyNGE1NDllZWE5ZTY0ODMwYjc5OGQ1NzQ0YzhkZjczYWJhNGRkMjY4YTgyODUzNkBncm91cC5jYWxlbmRhci5nb29nbGUuY29t</t>
  </si>
  <si>
    <t>https://www.google.com/calendar/event?eid=YWp2cTlyZ3RyOXBqb290b3NvYWxjanE0c2cgMzk2ZTMwMDdlYzJhZDU1NmQyNGE1NDllZWE5ZTY0ODMwYjc5OGQ1NzQ0YzhkZjczYWJhNGRkMjY4YTgyODUzNkBncm91cC5jYWxlbmRhci5nb29nbGUuY29t</t>
  </si>
  <si>
    <t>https://www.google.com/calendar/event?eid=YzE5czV1NDJxazI4NWdvaTR0NDF2dWFzbm8gMzk2ZTMwMDdlYzJhZDU1NmQyNGE1NDllZWE5ZTY0ODMwYjc5OGQ1NzQ0YzhkZjczYWJhNGRkMjY4YTgyODUzNkBncm91cC5jYWxlbmRhci5nb29nbGUuY29t</t>
  </si>
  <si>
    <t>https://www.google.com/calendar/event?eid=Z3MzZzYyZWN0cW1scThkbnZjdHMzZXM0ZjQgMzk2ZTMwMDdlYzJhZDU1NmQyNGE1NDllZWE5ZTY0ODMwYjc5OGQ1NzQ0YzhkZjczYWJhNGRkMjY4YTgyODUzNkBncm91cC5jYWxlbmRhci5nb29nbGUuY29t</t>
  </si>
  <si>
    <t>https://www.google.com/calendar/event?eid=ZmJyM21iMnU5aWJyNGQwbTY3MHZrajYwZzAgMzk2ZTMwMDdlYzJhZDU1NmQyNGE1NDllZWE5ZTY0ODMwYjc5OGQ1NzQ0YzhkZjczYWJhNGRkMjY4YTgyODUzNkBncm91cC5jYWxlbmRhci5nb29nbGUuY29t</t>
  </si>
  <si>
    <t>https://www.google.com/calendar/event?eid=Z3VsMmo0YTE0MjUxZWVkZ2poZ2Roc3JrNjggMzk2ZTMwMDdlYzJhZDU1NmQyNGE1NDllZWE5ZTY0ODMwYjc5OGQ1NzQ0YzhkZjczYWJhNGRkMjY4YTgyODUzNkBncm91cC5jYWxlbmRhci5nb29nbGUuY29t</t>
  </si>
  <si>
    <t>video</t>
  </si>
  <si>
    <t>https://youtu.be/leiAN2DWtGk</t>
  </si>
  <si>
    <t>https://youtu.be/X1TO6qUKmbQ</t>
  </si>
  <si>
    <t>https://youtu.be/Fcj_tDGfTeE</t>
  </si>
  <si>
    <t>https://youtu.be/PGz2_DaCcro</t>
  </si>
  <si>
    <t>https://youtu.be/oeyJng7KI6I</t>
  </si>
  <si>
    <t>sheet</t>
  </si>
  <si>
    <t>Sheet1</t>
  </si>
  <si>
    <t>https://docs.google.com/spreadsheets/d/1FD636ULoGw3_Hd3k1Fb_riAJp51KyS0RkpbhBQcF3G4/edit#gid=0</t>
  </si>
  <si>
    <t>Keywords</t>
  </si>
  <si>
    <t>https://docs.google.com/spreadsheets/d/1FD636ULoGw3_Hd3k1Fb_riAJp51KyS0RkpbhBQcF3G4/edit#gid=1748986229</t>
  </si>
  <si>
    <t>Content</t>
  </si>
  <si>
    <t>https://docs.google.com/spreadsheets/d/1FD636ULoGw3_Hd3k1Fb_riAJp51KyS0RkpbhBQcF3G4/edit#gid=644502055</t>
  </si>
  <si>
    <t>Calendar Events</t>
  </si>
  <si>
    <t>https://docs.google.com/spreadsheets/d/1FD636ULoGw3_Hd3k1Fb_riAJp51KyS0RkpbhBQcF3G4/edit#gid=1292508568</t>
  </si>
  <si>
    <t>RSS Feeds</t>
  </si>
  <si>
    <t>https://docs.google.com/spreadsheets/d/1FD636ULoGw3_Hd3k1Fb_riAJp51KyS0RkpbhBQcF3G4/edit#gid=1387247478</t>
  </si>
  <si>
    <t>folder HTML</t>
  </si>
  <si>
    <t>can you rent a photo booth in Chino HTML</t>
  </si>
  <si>
    <t>https://drive.google.com/drive/folders/1aGo4JnkPr_5-PKxIHsORc9BpDMck-Eif?usp=sharing</t>
  </si>
  <si>
    <t>HTML</t>
  </si>
  <si>
    <t>can you rent a photo booth in Chino.html</t>
  </si>
  <si>
    <t>https://drive.google.com/file/d/1iuZnjTqkHZUPCHPYUWngqj9mI6DO2vDL/view?usp=sharing</t>
  </si>
  <si>
    <t>folder Microsoft Files</t>
  </si>
  <si>
    <t>can you rent a photo booth in Chino MSFT</t>
  </si>
  <si>
    <t>https://drive.google.com/drive/folders/1qH5ViO7C6qm__9fp6xBNp6BhqJldGsWt?usp=sharing</t>
  </si>
  <si>
    <t>how much does it cost to rent a Chino Hills photo booth</t>
  </si>
  <si>
    <t>https://docs.google.com/document/d/1y-bLwEzHCDrzHO7wCUtp41j42ZgIhAKd9b1nN3wYBo0/edit?usp=sharing</t>
  </si>
  <si>
    <t>how much does it cost to rent a Chino Hills photo booth pub</t>
  </si>
  <si>
    <t>https://docs.google.com/document/d/1y-bLwEzHCDrzHO7wCUtp41j42ZgIhAKd9b1nN3wYBo0/pub</t>
  </si>
  <si>
    <t>how much does it cost to rent a Chino Hills photo booth view</t>
  </si>
  <si>
    <t>https://docs.google.com/document/d/1y-bLwEzHCDrzHO7wCUtp41j42ZgIhAKd9b1nN3wYBo0/view</t>
  </si>
  <si>
    <t>how much is it to rent a Chino Hills photo booth</t>
  </si>
  <si>
    <t>https://docs.google.com/document/d/1vxOOHfxzOfA1v4QoJt9fG-PB7L50vS4xaSfrNge_Qwg/edit?usp=sharing</t>
  </si>
  <si>
    <t>how much is it to rent a Chino Hills photo booth pub</t>
  </si>
  <si>
    <t>https://docs.google.com/document/d/1vxOOHfxzOfA1v4QoJt9fG-PB7L50vS4xaSfrNge_Qwg/pub</t>
  </si>
  <si>
    <t>how much is it to rent a Chino Hills photo booth view</t>
  </si>
  <si>
    <t>https://docs.google.com/document/d/1vxOOHfxzOfA1v4QoJt9fG-PB7L50vS4xaSfrNge_Qwg/view</t>
  </si>
  <si>
    <t>photo booth rental Chino Hills</t>
  </si>
  <si>
    <t>https://docs.google.com/document/d/1kMWmJcZtQnZai0IUrlAYStp6i2OBECsb_O-V9O-nANU/edit?usp=sharing</t>
  </si>
  <si>
    <t>photo booth rental Chino Hills pub</t>
  </si>
  <si>
    <t>https://docs.google.com/document/d/1kMWmJcZtQnZai0IUrlAYStp6i2OBECsb_O-V9O-nANU/pub</t>
  </si>
  <si>
    <t>photo booth rental Chino Hills view</t>
  </si>
  <si>
    <t>https://docs.google.com/document/d/1kMWmJcZtQnZai0IUrlAYStp6i2OBECsb_O-V9O-nANU/view</t>
  </si>
  <si>
    <t>link</t>
  </si>
  <si>
    <t>https://sites.google.com/view/rent-photo-booth-orange-county/home</t>
  </si>
  <si>
    <t>https://sites.google.com/view/photoboothrentals-beverlyhills/photo-booth-rentals-near-beverly-hills</t>
  </si>
  <si>
    <t>https://sites.google.com/view/photo-booth-rentals-losangeles/home</t>
  </si>
  <si>
    <t>https://sites.google.com/view/photo-booth-rental-in-anaheim/home</t>
  </si>
  <si>
    <t>https://sites.google.com/view/a-i-artificial-intelligence/home</t>
  </si>
  <si>
    <t>photo booth rental services Chino Hills</t>
  </si>
  <si>
    <t>https://docs.google.com/document/d/139nJ9hosvKJmmoH-OeeGUPUmT7aBH1lKx94TfjJoTBk/edit?usp=sharing</t>
  </si>
  <si>
    <t>photo booth rental services Chino Hills pub</t>
  </si>
  <si>
    <t>https://docs.google.com/document/d/139nJ9hosvKJmmoH-OeeGUPUmT7aBH1lKx94TfjJoTBk/pub</t>
  </si>
  <si>
    <t>photo booth rental services Chino Hills view</t>
  </si>
  <si>
    <t>https://docs.google.com/document/d/139nJ9hosvKJmmoH-OeeGUPUmT7aBH1lKx94TfjJoTBk/view</t>
  </si>
  <si>
    <t>photo.booth rentals Chino Hills</t>
  </si>
  <si>
    <t>https://docs.google.com/document/d/1GO688f-yvkY-WrcB5IJ-Y4gwNTPRDg-eHmNSqqvGACw/edit?usp=sharing</t>
  </si>
  <si>
    <t>photo.booth rentals Chino Hills pub</t>
  </si>
  <si>
    <t>https://docs.google.com/document/d/1GO688f-yvkY-WrcB5IJ-Y4gwNTPRDg-eHmNSqqvGACw/pub</t>
  </si>
  <si>
    <t>photo.booth rentals Chino Hills view</t>
  </si>
  <si>
    <t>https://docs.google.com/document/d/1GO688f-yvkY-WrcB5IJ-Y4gwNTPRDg-eHmNSqqvGACw/view</t>
  </si>
  <si>
    <t>photo booth rental sweet 16 Chino Hills</t>
  </si>
  <si>
    <t>https://docs.google.com/document/d/1OrXI_ctFVnwU4o5K5Ze4YDjBAojEsfr2OPoMnQoW9Lg/edit?usp=sharing</t>
  </si>
  <si>
    <t>photo booth rental sweet 16 Chino Hills pub</t>
  </si>
  <si>
    <t>https://docs.google.com/document/d/1OrXI_ctFVnwU4o5K5Ze4YDjBAojEsfr2OPoMnQoW9Lg/pub</t>
  </si>
  <si>
    <t>photo booth rental sweet 16 Chino Hills view</t>
  </si>
  <si>
    <t>https://docs.google.com/document/d/1OrXI_ctFVnwU4o5K5Ze4YDjBAojEsfr2OPoMnQoW9Lg/view</t>
  </si>
  <si>
    <t>photo booth rental 360 Chino Hills</t>
  </si>
  <si>
    <t>https://docs.google.com/document/d/1lhW19mHTZ9xuKqza0HbWgAmDdBuGaMnD63GbWH_6u6Q/edit?usp=sharing</t>
  </si>
  <si>
    <t>photo booth rental 360 Chino Hills pub</t>
  </si>
  <si>
    <t>https://docs.google.com/document/d/1lhW19mHTZ9xuKqza0HbWgAmDdBuGaMnD63GbWH_6u6Q/pub</t>
  </si>
  <si>
    <t>photo booth rental 360 Chino Hills view</t>
  </si>
  <si>
    <t>https://docs.google.com/document/d/1lhW19mHTZ9xuKqza0HbWgAmDdBuGaMnD63GbWH_6u6Q/view</t>
  </si>
  <si>
    <t>360 photo booth rental near Chino Hills</t>
  </si>
  <si>
    <t>https://docs.google.com/document/d/1ZZQsePvZ4aAwSVyvKAyNheDBRfYPnRV0ne0Pb3RIuJY/edit?usp=sharing</t>
  </si>
  <si>
    <t>360 photo booth rental near Chino Hills pub</t>
  </si>
  <si>
    <t>https://docs.google.com/document/d/1ZZQsePvZ4aAwSVyvKAyNheDBRfYPnRV0ne0Pb3RIuJY/pub</t>
  </si>
  <si>
    <t>360 photo booth rental near Chino Hills view</t>
  </si>
  <si>
    <t>https://docs.google.com/document/d/1ZZQsePvZ4aAwSVyvKAyNheDBRfYPnRV0ne0Pb3RIuJY/view</t>
  </si>
  <si>
    <t>360 photo booth rental Chino Hills</t>
  </si>
  <si>
    <t>https://docs.google.com/document/d/11N9nGC-esO5kcEbKhSTa_bkfygIL6J8dGHo_Z4sAxH0/edit?usp=sharing</t>
  </si>
  <si>
    <t>360 photo booth rental Chino Hills pub</t>
  </si>
  <si>
    <t>https://docs.google.com/document/d/11N9nGC-esO5kcEbKhSTa_bkfygIL6J8dGHo_Z4sAxH0/pub</t>
  </si>
  <si>
    <t>360 photo booth rental Chino Hills view</t>
  </si>
  <si>
    <t>https://docs.google.com/document/d/11N9nGC-esO5kcEbKhSTa_bkfygIL6J8dGHo_Z4sAxH0/view</t>
  </si>
  <si>
    <t>4 hour photo booth rental Chino Hills</t>
  </si>
  <si>
    <t>https://docs.google.com/document/d/1q_uPIX9M9Zmn3YuMDj4F14qKfTna3VFYML148UkN03M/edit?usp=sharing</t>
  </si>
  <si>
    <t>4 hour photo booth rental Chino Hills pub</t>
  </si>
  <si>
    <t>https://docs.google.com/document/d/1q_uPIX9M9Zmn3YuMDj4F14qKfTna3VFYML148UkN03M/pub</t>
  </si>
  <si>
    <t>4 hour photo booth rental Chino Hills view</t>
  </si>
  <si>
    <t>https://docs.google.com/document/d/1q_uPIX9M9Zmn3YuMDj4F14qKfTna3VFYML148UkN03M/view</t>
  </si>
  <si>
    <t>how much is it to rent a photo booth for a party in Chino Hills</t>
  </si>
  <si>
    <t>https://docs.google.com/document/d/1M-G9SajJH1LGVOHLn3G4J1pXdH0KtCyCa9wlQ9KvM7M/edit?usp=sharing</t>
  </si>
  <si>
    <t>how much is it to rent a photo booth for a party in Chino Hills pub</t>
  </si>
  <si>
    <t>https://docs.google.com/document/d/1M-G9SajJH1LGVOHLn3G4J1pXdH0KtCyCa9wlQ9KvM7M/pub</t>
  </si>
  <si>
    <t>how much is it to rent a photo booth for a party in Chino Hills view</t>
  </si>
  <si>
    <t>https://docs.google.com/document/d/1M-G9SajJH1LGVOHLn3G4J1pXdH0KtCyCa9wlQ9KvM7M/view</t>
  </si>
  <si>
    <t>photo booth rentals cost in Chino Hills</t>
  </si>
  <si>
    <t>https://docs.google.com/document/d/1TdSWkO1DibU8sNQkvNoA-C1QuRzF7LXm4HuX0bSGX_w/edit?usp=sharing</t>
  </si>
  <si>
    <t>photo booth rentals cost in Chino Hills pub</t>
  </si>
  <si>
    <t>https://docs.google.com/document/d/1TdSWkO1DibU8sNQkvNoA-C1QuRzF7LXm4HuX0bSGX_w/pub</t>
  </si>
  <si>
    <t>photo booth rentals cost in Chino Hills view</t>
  </si>
  <si>
    <t>https://docs.google.com/document/d/1TdSWkO1DibU8sNQkvNoA-C1QuRzF7LXm4HuX0bSGX_w/view</t>
  </si>
  <si>
    <t>photo booth rental company near Chino Hills</t>
  </si>
  <si>
    <t>https://docs.google.com/document/d/14VtXJRIdlmQrOSt6IGid9ZCs5lcGdLc1WWiwje_KEzk/edit?usp=sharing</t>
  </si>
  <si>
    <t>photo booth rental company near Chino Hills pub</t>
  </si>
  <si>
    <t>https://docs.google.com/document/d/14VtXJRIdlmQrOSt6IGid9ZCs5lcGdLc1WWiwje_KEzk/pub</t>
  </si>
  <si>
    <t>photo booth rental company near Chino Hills view</t>
  </si>
  <si>
    <t>https://docs.google.com/document/d/14VtXJRIdlmQrOSt6IGid9ZCs5lcGdLc1WWiwje_KEzk/view</t>
  </si>
  <si>
    <t>photo booth rental.near Chino Hills</t>
  </si>
  <si>
    <t>https://docs.google.com/document/d/1aYtDjvVpF6YayjkfM-8vDb9IKvRBFQokFD8paK3MxQs/edit?usp=sharing</t>
  </si>
  <si>
    <t>photo booth rental.near Chino Hills pub</t>
  </si>
  <si>
    <t>https://docs.google.com/document/d/1aYtDjvVpF6YayjkfM-8vDb9IKvRBFQokFD8paK3MxQs/pub</t>
  </si>
  <si>
    <t>photo booth rental.near Chino Hills view</t>
  </si>
  <si>
    <t>https://docs.google.com/document/d/1aYtDjvVpF6YayjkfM-8vDb9IKvRBFQokFD8paK3MxQs/view</t>
  </si>
  <si>
    <t>90s photo booth rental Chino Hills</t>
  </si>
  <si>
    <t>https://docs.google.com/document/d/1l8WUjjqjWA8QSJ8mb0GAyp3MQSLlT7fbIm5xpXcGY4g/edit?usp=sharing</t>
  </si>
  <si>
    <t>90s photo booth rental Chino Hills pub</t>
  </si>
  <si>
    <t>https://docs.google.com/document/d/1l8WUjjqjWA8QSJ8mb0GAyp3MQSLlT7fbIm5xpXcGY4g/pub</t>
  </si>
  <si>
    <t>90s photo booth rental Chino Hills view</t>
  </si>
  <si>
    <t>https://docs.google.com/document/d/1l8WUjjqjWA8QSJ8mb0GAyp3MQSLlT7fbIm5xpXcGY4g/view</t>
  </si>
  <si>
    <t>video photo booth rental Chino Hills</t>
  </si>
  <si>
    <t>https://docs.google.com/document/d/1B0M_4E74KBcQyKhpBcaED7sEMVGEwYDFVQEf-7r3f-g/edit?usp=sharing</t>
  </si>
  <si>
    <t>video photo booth rental Chino Hills pub</t>
  </si>
  <si>
    <t>https://docs.google.com/document/d/1B0M_4E74KBcQyKhpBcaED7sEMVGEwYDFVQEf-7r3f-g/pub</t>
  </si>
  <si>
    <t>video photo booth rental Chino Hills view</t>
  </si>
  <si>
    <t>https://docs.google.com/document/d/1B0M_4E74KBcQyKhpBcaED7sEMVGEwYDFVQEf-7r3f-g/view</t>
  </si>
  <si>
    <t>photo booth rental west covina</t>
  </si>
  <si>
    <t>https://docs.google.com/document/d/1d_nQiAECaGiUDv_ObB6PHSA3fR9Ml0H7R2_yMb0UQaE/edit?usp=sharing</t>
  </si>
  <si>
    <t>photo booth rental west covina pub</t>
  </si>
  <si>
    <t>https://docs.google.com/document/d/1d_nQiAECaGiUDv_ObB6PHSA3fR9Ml0H7R2_yMb0UQaE/pub</t>
  </si>
  <si>
    <t>photo booth rental west covina view</t>
  </si>
  <si>
    <t>https://docs.google.com/document/d/1d_nQiAECaGiUDv_ObB6PHSA3fR9Ml0H7R2_yMb0UQaE/view</t>
  </si>
  <si>
    <t>photo booth rental Chino Hills ca</t>
  </si>
  <si>
    <t>https://docs.google.com/document/d/1kTNWV2d0CR49cpZFX-TqdFYza18D3EEujlr_F01Oq5U/edit?usp=sharing</t>
  </si>
  <si>
    <t>photo booth rental Chino Hills ca pub</t>
  </si>
  <si>
    <t>https://docs.google.com/document/d/1kTNWV2d0CR49cpZFX-TqdFYza18D3EEujlr_F01Oq5U/pub</t>
  </si>
  <si>
    <t>photo booth rental Chino Hills ca view</t>
  </si>
  <si>
    <t>https://docs.google.com/document/d/1kTNWV2d0CR49cpZFX-TqdFYza18D3EEujlr_F01Oq5U/view</t>
  </si>
  <si>
    <t>photo booth rental with prints in Chino Hills</t>
  </si>
  <si>
    <t>https://docs.google.com/document/d/11jKtBtpbI4XYoNeWLZoEUCCplAmTQYG3fnryepIaC2c/edit?usp=sharing</t>
  </si>
  <si>
    <t>photo booth rental with prints in Chino Hills pub</t>
  </si>
  <si>
    <t>https://docs.google.com/document/d/11jKtBtpbI4XYoNeWLZoEUCCplAmTQYG3fnryepIaC2c/pub</t>
  </si>
  <si>
    <t>photo booth rental with prints in Chino Hills view</t>
  </si>
  <si>
    <t>https://docs.google.com/document/d/11jKtBtpbI4XYoNeWLZoEUCCplAmTQYG3fnryepIaC2c/view</t>
  </si>
  <si>
    <t>photo booth rental Chino Hills wedding</t>
  </si>
  <si>
    <t>https://docs.google.com/document/d/14YkpXP0EXYDB6ibZSGwwA9hBVjriniKfxga9pNhntaI/edit?usp=sharing</t>
  </si>
  <si>
    <t>photo booth rental Chino Hills wedding pub</t>
  </si>
  <si>
    <t>https://docs.google.com/document/d/14YkpXP0EXYDB6ibZSGwwA9hBVjriniKfxga9pNhntaI/pub</t>
  </si>
  <si>
    <t>photo booth rental Chino Hills wedding view</t>
  </si>
  <si>
    <t>https://docs.google.com/document/d/14YkpXP0EXYDB6ibZSGwwA9hBVjriniKfxga9pNhntaI/view</t>
  </si>
  <si>
    <t>comment</t>
  </si>
  <si>
    <t>https://docs.google.com/spreadsheets/d/1FD636ULoGw3_Hd3k1Fb_riAJp51KyS0RkpbhBQcF3G4/edit?disco=AAABUaL4GYg</t>
  </si>
  <si>
    <t>https://docs.google.com/drawings/d/1fEatZf3sG2cHrRFdc6o82FJfIhkS9kygOhgG9l6kDLQ/edit?disco=AAABUvCVBYg</t>
  </si>
  <si>
    <t>https://docs.google.com/document/d/14YkpXP0EXYDB6ibZSGwwA9hBVjriniKfxga9pNhntaI/edit?disco=AAABUOa5U8I</t>
  </si>
  <si>
    <t>https://docs.google.com/document/d/11jKtBtpbI4XYoNeWLZoEUCCplAmTQYG3fnryepIaC2c/edit?disco=AAABUvc2e7I</t>
  </si>
  <si>
    <t>https://docs.google.com/document/d/1kTNWV2d0CR49cpZFX-TqdFYza18D3EEujlr_F01Oq5U/edit?disco=AAABUY7Lb-k</t>
  </si>
  <si>
    <t>https://docs.google.com/document/d/1d_nQiAECaGiUDv_ObB6PHSA3fR9Ml0H7R2_yMb0UQaE/edit?disco=AAABUwChnkU</t>
  </si>
  <si>
    <t>https://docs.google.com/document/d/1B0M_4E74KBcQyKhpBcaED7sEMVGEwYDFVQEf-7r3f-g/edit?disco=AAABUZv2l0Y</t>
  </si>
  <si>
    <t>https://docs.google.com/document/d/1l8WUjjqjWA8QSJ8mb0GAyp3MQSLlT7fbIm5xpXcGY4g/edit?disco=AAABUwFyqcc</t>
  </si>
  <si>
    <t>https://docs.google.com/document/d/1aYtDjvVpF6YayjkfM-8vDb9IKvRBFQokFD8paK3MxQs/edit?disco=AAABUWSJmBE</t>
  </si>
  <si>
    <t>https://docs.google.com/document/d/14VtXJRIdlmQrOSt6IGid9ZCs5lcGdLc1WWiwje_KEzk/edit?disco=AAABULyIuqs</t>
  </si>
  <si>
    <t>https://docs.google.com/document/d/1TdSWkO1DibU8sNQkvNoA-C1QuRzF7LXm4HuX0bSGX_w/edit?disco=AAABUdUXfIw</t>
  </si>
  <si>
    <t>https://docs.google.com/document/d/1M-G9SajJH1LGVOHLn3G4J1pXdH0KtCyCa9wlQ9KvM7M/edit?disco=AAABUZkAKnI</t>
  </si>
  <si>
    <t>https://docs.google.com/document/d/1q_uPIX9M9Zmn3YuMDj4F14qKfTna3VFYML148UkN03M/edit?disco=AAABUWxKRDU</t>
  </si>
  <si>
    <t>https://docs.google.com/document/d/11N9nGC-esO5kcEbKhSTa_bkfygIL6J8dGHo_Z4sAxH0/edit?disco=AAABUVbH3XY</t>
  </si>
  <si>
    <t>https://docs.google.com/document/d/1ZZQsePvZ4aAwSVyvKAyNheDBRfYPnRV0ne0Pb3RIuJY/edit?disco=AAABUdg_KoM</t>
  </si>
  <si>
    <t>https://docs.google.com/document/d/1lhW19mHTZ9xuKqza0HbWgAmDdBuGaMnD63GbWH_6u6Q/edit?disco=AAABUNyGTvc</t>
  </si>
  <si>
    <t>https://docs.google.com/document/d/1OrXI_ctFVnwU4o5K5Ze4YDjBAojEsfr2OPoMnQoW9Lg/edit?disco=AAABUY_mHo0</t>
  </si>
  <si>
    <t>https://docs.google.com/document/d/1GO688f-yvkY-WrcB5IJ-Y4gwNTPRDg-eHmNSqqvGACw/edit?disco=AAABUdi54Mg</t>
  </si>
  <si>
    <t>https://docs.google.com/document/d/139nJ9hosvKJmmoH-OeeGUPUmT7aBH1lKx94TfjJoTBk/edit?disco=AAABUa6RQyM</t>
  </si>
  <si>
    <t>https://docs.google.com/document/d/1kMWmJcZtQnZai0IUrlAYStp6i2OBECsb_O-V9O-nANU/edit?disco=AAABUTe9CDg</t>
  </si>
  <si>
    <t>https://docs.google.com/document/d/1vxOOHfxzOfA1v4QoJt9fG-PB7L50vS4xaSfrNge_Qwg/edit?disco=AAABUb_GdYk</t>
  </si>
  <si>
    <t>https://docs.google.com/document/d/1y-bLwEzHCDrzHO7wCUtp41j42ZgIhAKd9b1nN3wYBo0/edit?disco=AAABUWEwBYk</t>
  </si>
  <si>
    <t>https://docs.google.com/document/d/167PP7v8H_9wePBmqbhdRnm8gnGnNSWg-ggi-AYzsDZI/edit?disco=AAABUY351_o</t>
  </si>
  <si>
    <t>https://docs.google.com/presentation/d/1dQVlZF5r633-Eo_sfFdkiuVSZFMUxzsw_cyekmfPclc/edit?disco=AAABUd576e8</t>
  </si>
  <si>
    <t>ods</t>
  </si>
  <si>
    <t>can you rent a photo booth in Chino-can you rent a photo booth in Chino.ods</t>
  </si>
  <si>
    <t>https://drive.google.com/file/d/1EAAP_-NnkzMoJiO7RN2TPehm8RpQeesG/view?usp=sharing</t>
  </si>
  <si>
    <t>xlsx</t>
  </si>
  <si>
    <t>can you rent a photo booth in Chino-can you rent a photo booth in Chino.xlsx</t>
  </si>
  <si>
    <t>https://docs.google.com/spreadsheets/d/1SP2Z3se8qSt2zpfsWC0cuAPWnBRIOkkQ/edit?usp=sharing&amp;ouid=115602453726005426174&amp;rtpof=true&amp;sd=true</t>
  </si>
  <si>
    <t>can you rent a photo booth in Chino-Keywords.ods</t>
  </si>
  <si>
    <t>https://drive.google.com/file/d/1uMQRxJdmqvxOQDKCTDBr3FhqdnIreOIs/view?usp=sharing</t>
  </si>
  <si>
    <t>can you rent a photo booth in Chino-Keywords.xlsx</t>
  </si>
  <si>
    <t>https://docs.google.com/spreadsheets/d/1A1nmlnKX-GSLAr49yZu7J2ymJVcQcHMI/edit?usp=sharing&amp;ouid=115602453726005426174&amp;rtpof=true&amp;sd=true</t>
  </si>
  <si>
    <t>can you rent a photo booth in Chino-Content.ods</t>
  </si>
  <si>
    <t>https://drive.google.com/file/d/1LbWUgGhkrnWmZwxt7DTES_oeDaH4XTA_/view?usp=sharing</t>
  </si>
  <si>
    <t>can you rent a photo booth in Chino-Content.xlsx</t>
  </si>
  <si>
    <t>https://docs.google.com/spreadsheets/d/150zC_XQW0TwUyjbC11GvAuhVFZE-jHHA/edit?usp=sharing&amp;ouid=115602453726005426174&amp;rtpof=true&amp;sd=true</t>
  </si>
  <si>
    <t>can you rent a photo booth in Chino-Calendar Events.ods</t>
  </si>
  <si>
    <t>https://drive.google.com/file/d/1TU3VXy_pqTePXnXR5LaDggmpnFtMesq1/view?usp=sharing</t>
  </si>
  <si>
    <t>can you rent a photo booth in Chino-Calendar Events.xlsx</t>
  </si>
  <si>
    <t>https://docs.google.com/spreadsheets/d/1m4YknHBIrF-Ewz_szQ_kiSwRv2NdRrcI/edit?usp=sharing&amp;ouid=115602453726005426174&amp;rtpof=true&amp;sd=true</t>
  </si>
  <si>
    <t>can you rent a photo booth in Chino-RSS Feeds.ods</t>
  </si>
  <si>
    <t>https://drive.google.com/file/d/1oYnYA2iLABSSSFkMH5iHNcXyXE1tAAhj/view?usp=sharing</t>
  </si>
  <si>
    <t>can you rent a photo booth in Chino-RSS Feeds.xlsx</t>
  </si>
  <si>
    <t>https://docs.google.com/spreadsheets/d/1ajlVkE4zXSfThO-6XNicr2xn3aKYy1ae/edit?usp=sharing&amp;ouid=115602453726005426174&amp;rtpof=true&amp;sd=true</t>
  </si>
  <si>
    <t>can you rent a photo booth in Chino-Iframe Embeds.ods</t>
  </si>
  <si>
    <t>https://drive.google.com/file/d/1w_k_HrfIrPh7kT5fvdna4pDUjLCswRva/view?usp=sharing</t>
  </si>
  <si>
    <t>can you rent a photo booth in Chino-Iframe Embeds.xlsx</t>
  </si>
  <si>
    <t>https://docs.google.com/spreadsheets/d/1rwdRVls-XXs32QCiRL_jc-ctt53wBZKi/edit?usp=sharing&amp;ouid=115602453726005426174&amp;rtpof=true&amp;sd=true</t>
  </si>
  <si>
    <t>rtf</t>
  </si>
  <si>
    <t>can you rent a photo booth in Chino.rtf</t>
  </si>
  <si>
    <t>https://drive.google.com/file/d/1D8zGXGfYRW_xN1EaAdausxMUP2VIFwCw/view?usp=sharing</t>
  </si>
  <si>
    <t>txt</t>
  </si>
  <si>
    <t>can you rent a photo booth in Chino.txt</t>
  </si>
  <si>
    <t>https://drive.google.com/file/d/17KO5j6Nw8FQ4vbgAlSGJH_H9QjR3oRYj/view?usp=sharing</t>
  </si>
  <si>
    <t>how much does it cost to rent a Chino Hills photo booth.rtf</t>
  </si>
  <si>
    <t>https://drive.google.com/file/d/1VecTYmaCA0wOFwx8IkuZiHdBXow2Ctz3/view?usp=sharing</t>
  </si>
  <si>
    <t>how much does it cost to rent a Chino Hills photo booth.txt</t>
  </si>
  <si>
    <t>https://drive.google.com/file/d/1aF3LbtyYWt9JhMtnaOQkudzJJluKXyTB/view?usp=sharing</t>
  </si>
  <si>
    <t>how much is it to rent a Chino Hills photo booth.rtf</t>
  </si>
  <si>
    <t>https://drive.google.com/file/d/1jjZ0lJGf-DlFzjAFUkmBP_GHRNd7iywI/view?usp=sharing</t>
  </si>
  <si>
    <t>how much is it to rent a Chino Hills photo booth.txt</t>
  </si>
  <si>
    <t>https://drive.google.com/file/d/1yYlEz4Hj-AoudiFtsoMYKRTmZ9KIO887/view?usp=sharing</t>
  </si>
  <si>
    <t>photo booth rental Chino Hills.rtf</t>
  </si>
  <si>
    <t>https://drive.google.com/file/d/1FH8NtZMQC9Jl6f38CLlR6jlYPgxXkapl/view?usp=sharing</t>
  </si>
  <si>
    <t>photo booth rental Chino Hills.txt</t>
  </si>
  <si>
    <t>https://drive.google.com/file/d/14iMFvCVYRfh7z14aHkP-TSLBUKhuwRk7/view?usp=sharing</t>
  </si>
  <si>
    <t>photo booth rental services Chino Hills.rtf</t>
  </si>
  <si>
    <t>https://drive.google.com/file/d/1_baQ7tLyPnp67OR8sCQ1bNP0EDKUvuiq/view?usp=sharing</t>
  </si>
  <si>
    <t>photo booth rental services Chino Hills.txt</t>
  </si>
  <si>
    <t>https://drive.google.com/file/d/1oAbOIJJ8zMWQ_s1eyD6Td9BPyewDIzh8/view?usp=sharing</t>
  </si>
  <si>
    <t>photo.booth rentals Chino Hills.rtf</t>
  </si>
  <si>
    <t>https://drive.google.com/file/d/1wY9TXwiYIoWp9D8MEKf09voxE35zuKEx/view?usp=sharing</t>
  </si>
  <si>
    <t>photo.booth rentals Chino Hills.txt</t>
  </si>
  <si>
    <t>https://drive.google.com/file/d/1Y-tmI0LUr-9eNqFW3iMhoiUHV1diYy1L/view?usp=sharing</t>
  </si>
  <si>
    <t>photo booth rental sweet 16 Chino Hills.rtf</t>
  </si>
  <si>
    <t>https://drive.google.com/file/d/14BRseN05z8AqZ-YA7c0TK5vS7UmMdpXW/view?usp=sharing</t>
  </si>
  <si>
    <t>photo booth rental sweet 16 Chino Hills.txt</t>
  </si>
  <si>
    <t>https://drive.google.com/file/d/1JEhFcLe-Ho0zs7THRfjzsriyxzs1w02E/view?usp=sharing</t>
  </si>
  <si>
    <t>photo booth rental 360 Chino Hills.rtf</t>
  </si>
  <si>
    <t>https://drive.google.com/file/d/1_2U0wtssQmQz7duW1aIyl-RwPjGFgyqr/view?usp=sharing</t>
  </si>
  <si>
    <t>photo booth rental 360 Chino Hills.txt</t>
  </si>
  <si>
    <t>https://drive.google.com/file/d/1acFYmvQsOPD9nR1HHCdohqNd1K2V1yG9/view?usp=sharing</t>
  </si>
  <si>
    <t>360 photo booth rental near Chino Hills.rtf</t>
  </si>
  <si>
    <t>https://drive.google.com/file/d/1ZmvMRkFCdg4xBQsQ79uEbO0Z0C-CWnrd/view?usp=sharing</t>
  </si>
  <si>
    <t>360 photo booth rental near Chino Hills.txt</t>
  </si>
  <si>
    <t>https://drive.google.com/file/d/1yPlfJVxb1kxYUcx_I7WVEsfxsZLyNyFK/view?usp=sharing</t>
  </si>
  <si>
    <t>360 photo booth rental Chino Hills.rtf</t>
  </si>
  <si>
    <t>https://drive.google.com/file/d/1N16lti2VbeIImBPmoPkB-mSW9Eh-HamA/view?usp=sharing</t>
  </si>
  <si>
    <t>360 photo booth rental Chino Hills.txt</t>
  </si>
  <si>
    <t>https://drive.google.com/file/d/1qAPJ03ZvdQmCgZhcwbq2KfGvYDNNft-w/view?usp=sharing</t>
  </si>
  <si>
    <t>4 hour photo booth rental Chino Hills.rtf</t>
  </si>
  <si>
    <t>https://drive.google.com/file/d/1hQnlwLKDYT78pdNZIPuQ9AwSxzDiXmiL/view?usp=sharing</t>
  </si>
  <si>
    <t>4 hour photo booth rental Chino Hills.txt</t>
  </si>
  <si>
    <t>https://drive.google.com/file/d/1WQJS1XNeL__w9pHXYWnIMyosyvOP80qS/view?usp=sharing</t>
  </si>
  <si>
    <t>how much is it to rent a photo booth for a party in Chino Hills.rtf</t>
  </si>
  <si>
    <t>https://drive.google.com/file/d/1DlkZHH9Sz80j9aKCcy5Nux6KZcjY7L4b/view?usp=sharing</t>
  </si>
  <si>
    <t>how much is it to rent a photo booth for a party in Chino Hills.txt</t>
  </si>
  <si>
    <t>https://drive.google.com/file/d/1WAXXCk4kjG-7WlmiTySEu-ZQZ2NG-Cti/view?usp=sharing</t>
  </si>
  <si>
    <t>photo booth rentals cost in Chino Hills.rtf</t>
  </si>
  <si>
    <t>https://drive.google.com/file/d/10DhQX3SSXzpZ_OxFgD_ml7Xy6ditJCwx/view?usp=sharing</t>
  </si>
  <si>
    <t>photo booth rentals cost in Chino Hills.txt</t>
  </si>
  <si>
    <t>https://drive.google.com/file/d/1TTgGj6O_9LJnHgYQ8dt0xGnXZP4WdzHn/view?usp=sharing</t>
  </si>
  <si>
    <t>photo booth rental company near Chino Hills.rtf</t>
  </si>
  <si>
    <t>https://drive.google.com/file/d/14GI8tmP4vxCePsTgMm9mKUya7duq-oiB/view?usp=sharing</t>
  </si>
  <si>
    <t>photo booth rental company near Chino Hills.txt</t>
  </si>
  <si>
    <t>https://drive.google.com/file/d/14Y8FJjVa1uR5dXifVN7hhGygncz48kh_/view?usp=sharing</t>
  </si>
  <si>
    <t>photo booth rental.near Chino Hills.rtf</t>
  </si>
  <si>
    <t>https://drive.google.com/file/d/1WcIXc9gSxVIESvnenqLLiRrjf5XPy7-_/view?usp=sharing</t>
  </si>
  <si>
    <t>photo booth rental.near Chino Hills.txt</t>
  </si>
  <si>
    <t>https://drive.google.com/file/d/17uT0qsbnh0q6b9hQ0eI8-_Jk19sqZ-Lb/view?usp=sharing</t>
  </si>
  <si>
    <t>90s photo booth rental Chino Hills.rtf</t>
  </si>
  <si>
    <t>https://drive.google.com/file/d/1vTiKChr86KqZsjC1EmB5zrzclQ6xKKZH/view?usp=sharing</t>
  </si>
  <si>
    <t>90s photo booth rental Chino Hills.txt</t>
  </si>
  <si>
    <t>https://drive.google.com/file/d/1n5BzcEyo3qMWzQDUXXmOEur6ynwRtUx8/view?usp=sharing</t>
  </si>
  <si>
    <t>video photo booth rental Chino Hills.rtf</t>
  </si>
  <si>
    <t>https://drive.google.com/file/d/1KlsWdXktgDVTOCXz0hhnMThdMPmU-Xof/view?usp=sharing</t>
  </si>
  <si>
    <t>video photo booth rental Chino Hills.txt</t>
  </si>
  <si>
    <t>https://drive.google.com/file/d/1Ry3ZBcxqqBki-AmF9SgaHh34dQ-pHWdE/view?usp=sharing</t>
  </si>
  <si>
    <t>photo booth rental west covina.rtf</t>
  </si>
  <si>
    <t>https://drive.google.com/file/d/1jvzmyJUg8wsLC3ObXP0tujhhcTAif9_C/view?usp=sharing</t>
  </si>
  <si>
    <t>photo booth rental west covina.txt</t>
  </si>
  <si>
    <t>https://drive.google.com/file/d/1sjWgD0atfqnTsw6EbL3p3LUONcEPu9xN/view?usp=sharing</t>
  </si>
  <si>
    <t>photo booth rental Chino Hills ca.rtf</t>
  </si>
  <si>
    <t>https://drive.google.com/file/d/17v50O7Ka-sdgZc7vauzkvotiImNP-M_z/view?usp=sharing</t>
  </si>
  <si>
    <t>photo booth rental Chino Hills ca.txt</t>
  </si>
  <si>
    <t>https://drive.google.com/file/d/1cHO_rk65L5588gY8qjtGyqJs1MaQFytp/view?usp=sharing</t>
  </si>
  <si>
    <t>photo booth rental with prints in Chino Hills.rtf</t>
  </si>
  <si>
    <t>https://drive.google.com/file/d/1pPM-PhBv__loFNfxw6NqFNM1Gu1wy7cR/view?usp=sharing</t>
  </si>
  <si>
    <t>photo booth rental with prints in Chino Hills.txt</t>
  </si>
  <si>
    <t>https://drive.google.com/file/d/1FK88Z6mpGkYQeOwXinrD0eZpaKOBJOXh/view?usp=sharing</t>
  </si>
  <si>
    <t>photo booth rental Chino Hills wedding.rtf</t>
  </si>
  <si>
    <t>https://drive.google.com/file/d/1L1XJ3Wp0MXqgfsbR-Ejw1Tm8njFCf-m1/view?usp=sharing</t>
  </si>
  <si>
    <t>photo booth rental Chino Hills wedding.txt</t>
  </si>
  <si>
    <t>https://drive.google.com/file/d/1sVSWSTqPSLkB3es9RiU4hckjTxk-6sSu/view?usp=sharing</t>
  </si>
  <si>
    <t>https://drive.google.com/file/d/1xo1oUMCujyE-JoEyxcDeOJ4kumTbmJv0/view?usp=sharing</t>
  </si>
  <si>
    <t>https://drive.google.com/file/d/12c_bXVefUaY7k4pDSlsTAnz2ixB5B1Dg/view?usp=sharing</t>
  </si>
  <si>
    <t>https://drive.google.com/file/d/1X9Ha33wQWZcQc7mMQy3c5GqKNVrD-ddK/view?usp=sharing</t>
  </si>
  <si>
    <t>https://drive.google.com/file/d/1ZGclP8RwyyW5-Jd28vZRasR_0-7ByCaU/view?usp=sharing</t>
  </si>
  <si>
    <t>https://drive.google.com/file/d/1rswp4wA_rhouQQr23Vl25X-bYtRpSLT3/view?usp=sharing</t>
  </si>
  <si>
    <t>https://drive.google.com/file/d/1pWIJuRBAW348F55VOGI2Lbr7mvwqUeTj/view?usp=sharing</t>
  </si>
  <si>
    <t>pdf</t>
  </si>
  <si>
    <t>can you rent a photo booth in Chino.pdf</t>
  </si>
  <si>
    <t>https://drive.google.com/file/d/1YrFbwfRFi4eBAmQqyv7XZCIBzScdFNSm/view?usp=sharing</t>
  </si>
  <si>
    <t>how much does it cost to rent a Chino Hills photo booth.pdf</t>
  </si>
  <si>
    <t>https://drive.google.com/file/d/1OG1zQLZWR5-t4sqHpby3O4vsQw6wH61P/view?usp=sharing</t>
  </si>
  <si>
    <t>how much is it to rent a Chino Hills photo booth.pdf</t>
  </si>
  <si>
    <t>https://drive.google.com/file/d/1iZoyi1HgCOwixbf-YvofAY56p206I4dU/view?usp=sharing</t>
  </si>
  <si>
    <t>photo booth rental Chino Hills.pdf</t>
  </si>
  <si>
    <t>https://drive.google.com/file/d/10Fa1GAhmfMZI4GZBXcxXNS8lMQDhI3tt/view?usp=sharing</t>
  </si>
  <si>
    <t>photo booth rental services Chino Hills.pdf</t>
  </si>
  <si>
    <t>https://drive.google.com/file/d/1jAIawPRqN5nG-uyjTFhrCGZSDXtVpHjT/view?usp=sharing</t>
  </si>
  <si>
    <t>photo.booth rentals Chino Hills.pdf</t>
  </si>
  <si>
    <t>https://drive.google.com/file/d/1w9rlKWdgkL3aF_sIjRca07XqvnLox7bY/view?usp=sharing</t>
  </si>
  <si>
    <t>photo booth rental sweet 16 Chino Hills.pdf</t>
  </si>
  <si>
    <t>https://drive.google.com/file/d/1-tkQDzJccAHXsyIF0e0AuIidaOdh9d0A/view?usp=sharing</t>
  </si>
  <si>
    <t>photo booth rental 360 Chino Hills.pdf</t>
  </si>
  <si>
    <t>https://drive.google.com/file/d/1tOdBn2sgToDJkvXUHhYzxdmgd2_1Vhjj/view?usp=sharing</t>
  </si>
  <si>
    <t>360 photo booth rental near Chino Hills.pdf</t>
  </si>
  <si>
    <t>https://drive.google.com/file/d/10cDeFvX0ZJcoHPh0_cWDiXMpnNQJiyaH/view?usp=sharing</t>
  </si>
  <si>
    <t>360 photo booth rental Chino Hills.pdf</t>
  </si>
  <si>
    <t>https://drive.google.com/file/d/1RxEx5vMR1a-WcJXf5rOjNCJCmViRWRbT/view?usp=sharing</t>
  </si>
  <si>
    <t>4 hour photo booth rental Chino Hills.pdf</t>
  </si>
  <si>
    <t>https://drive.google.com/file/d/1GE2jcQJDJa5cloYO5yP9jB7VDeLtNZE3/view?usp=sharing</t>
  </si>
  <si>
    <t>how much is it to rent a photo booth for a party in Chino Hills.pdf</t>
  </si>
  <si>
    <t>https://drive.google.com/file/d/1O-7lMs0pnUUuWmi87uHFAMEVibdmh7sg/view?usp=sharing</t>
  </si>
  <si>
    <t>photo booth rentals cost in Chino Hills.pdf</t>
  </si>
  <si>
    <t>https://drive.google.com/file/d/1F3WpgKTuP_GjGDHvCBhv6WTkUMAvIiY0/view?usp=sharing</t>
  </si>
  <si>
    <t>photo booth rental company near Chino Hills.pdf</t>
  </si>
  <si>
    <t>https://drive.google.com/file/d/1PYulq4kW1XwfOb9vQd2Xv1b5oId1xnS3/view?usp=sharing</t>
  </si>
  <si>
    <t>photo booth rental.near Chino Hills.pdf</t>
  </si>
  <si>
    <t>https://drive.google.com/file/d/1ZxtoUea9F7GKymNhjNCd5SudEbti2JHr/view?usp=sharing</t>
  </si>
  <si>
    <t>90s photo booth rental Chino Hills.pdf</t>
  </si>
  <si>
    <t>https://drive.google.com/file/d/1JbhTCodUyd1JTb4IIfZf42DVpGcfheJu/view?usp=sharing</t>
  </si>
  <si>
    <t>video photo booth rental Chino Hills.pdf</t>
  </si>
  <si>
    <t>https://drive.google.com/file/d/1OhFR5hkWONEPBHYwRniPrKbKbphW5-xW/view?usp=sharing</t>
  </si>
  <si>
    <t>photo booth rental west covina.pdf</t>
  </si>
  <si>
    <t>https://drive.google.com/file/d/1SmTzKwYT-raQLNG7VpJFasQfYgqX47fr/view?usp=sharing</t>
  </si>
  <si>
    <t>photo booth rental Chino Hills ca.pdf</t>
  </si>
  <si>
    <t>https://drive.google.com/file/d/1GbHwbR1KI03JOFRpedT6h84UTXrxxVZw/view?usp=sharing</t>
  </si>
  <si>
    <t>photo booth rental with prints in Chino Hills.pdf</t>
  </si>
  <si>
    <t>https://drive.google.com/file/d/1JjWHHuXcIUl-g0LAh_rm2tJhbHEmF8a2/view?usp=sharing</t>
  </si>
  <si>
    <t>photo booth rental Chino Hills wedding.pdf</t>
  </si>
  <si>
    <t>https://drive.google.com/file/d/1edFZDwM72FZB4qenHPwzbZ_5nAQFaljJ/view?usp=sharing</t>
  </si>
  <si>
    <t>can you rent a photo booth in Chino-can you rent a photo booth in Chino.pdf</t>
  </si>
  <si>
    <t>https://drive.google.com/file/d/1wrkKNl_-wSbvoTSK7aLE8wHRI3ruCXp5/view?usp=sharing</t>
  </si>
  <si>
    <t>can you rent a photo booth in Chino-Keywords.pdf</t>
  </si>
  <si>
    <t>https://drive.google.com/file/d/18j-sEWx2Le1qGf6RDL5z3dY4K3EFyR9l/view?usp=sharing</t>
  </si>
  <si>
    <t>can you rent a photo booth in Chino-Content.pdf</t>
  </si>
  <si>
    <t>https://drive.google.com/file/d/1Rols8qGPSvqpE_s6vhlPbl3TxwWl6Lqm/view?usp=sharing</t>
  </si>
  <si>
    <t>can you rent a photo booth in Chino-Calendar Events.pdf</t>
  </si>
  <si>
    <t>https://drive.google.com/file/d/1bkKL80mIN5XCQZAUon7Ybg4oRCLITgQz/view?usp=sharing</t>
  </si>
  <si>
    <t>can you rent a photo booth in Chino-RSS Feeds.pdf</t>
  </si>
  <si>
    <t>https://drive.google.com/file/d/1NbX2MGgaNV6kxe8iWwyoJAA3cXkMKCS0/view?usp=sharing</t>
  </si>
  <si>
    <t>can you rent a photo booth in Chino-Iframe Embeds.pdf</t>
  </si>
  <si>
    <t>https://drive.google.com/file/d/1UkPbb0NReQPO_u7zPZeywGZ84VZ_PAU0/view?usp=sharing</t>
  </si>
  <si>
    <t>docx</t>
  </si>
  <si>
    <t>can you rent a photo booth in Chino.docx</t>
  </si>
  <si>
    <t>https://docs.google.com/document/d/1CcybTbPTTh2EjyJaEu2Nu0RfXFL1G5XB/edit?usp=sharing&amp;ouid=115602453726005426174&amp;rtpof=true&amp;sd=true</t>
  </si>
  <si>
    <t>how much does it cost to rent a Chino Hills photo booth.docx</t>
  </si>
  <si>
    <t>https://docs.google.com/document/d/1nYbuWROoigr2SwtR6ncNWR7I_2Ijutr_/edit?usp=sharing&amp;ouid=115602453726005426174&amp;rtpof=true&amp;sd=true</t>
  </si>
  <si>
    <t>how much is it to rent a Chino Hills photo booth.docx</t>
  </si>
  <si>
    <t>https://docs.google.com/document/d/1VYU-UO742RiJ7o9f2Q7Vs5fIuTuK94Ue/edit?usp=sharing&amp;ouid=115602453726005426174&amp;rtpof=true&amp;sd=true</t>
  </si>
  <si>
    <t>photo booth rental Chino Hills.docx</t>
  </si>
  <si>
    <t>https://docs.google.com/document/d/1F2G_0nL1m20GZedtKOJXvGovwTXMyEOR/edit?usp=sharing&amp;ouid=115602453726005426174&amp;rtpof=true&amp;sd=true</t>
  </si>
  <si>
    <t>photo booth rental services Chino Hills.docx</t>
  </si>
  <si>
    <t>https://docs.google.com/document/d/1dFTzVlS-A2Ypgt7WfKg-gLAIwewDGqGS/edit?usp=sharing&amp;ouid=115602453726005426174&amp;rtpof=true&amp;sd=true</t>
  </si>
  <si>
    <t>photo.booth rentals Chino Hills.docx</t>
  </si>
  <si>
    <t>https://docs.google.com/document/d/1UgJrxFhWyF_09qE3OQJezU4mq1eSjND8/edit?usp=sharing&amp;ouid=115602453726005426174&amp;rtpof=true&amp;sd=true</t>
  </si>
  <si>
    <t>photo booth rental sweet 16 Chino Hills.docx</t>
  </si>
  <si>
    <t>https://docs.google.com/document/d/1AJfGd7GaGYslDl06KBanIWfvmiHNszML/edit?usp=sharing&amp;ouid=115602453726005426174&amp;rtpof=true&amp;sd=true</t>
  </si>
  <si>
    <t>photo booth rental 360 Chino Hills.docx</t>
  </si>
  <si>
    <t>https://docs.google.com/document/d/134vpesC0PRGH-tCtxjcEMPNkcjxB520b/edit?usp=sharing&amp;ouid=115602453726005426174&amp;rtpof=true&amp;sd=true</t>
  </si>
  <si>
    <t>360 photo booth rental near Chino Hills.docx</t>
  </si>
  <si>
    <t>https://docs.google.com/document/d/1_F61ntG19PZN4iWyu0aHVS0JG4AHcIKH/edit?usp=sharing&amp;ouid=115602453726005426174&amp;rtpof=true&amp;sd=true</t>
  </si>
  <si>
    <t>360 photo booth rental Chino Hills.docx</t>
  </si>
  <si>
    <t>https://docs.google.com/document/d/1_AYpf9cDDSWjJUux3WDpdB_6PFcob_Mr/edit?usp=sharing&amp;ouid=115602453726005426174&amp;rtpof=true&amp;sd=true</t>
  </si>
  <si>
    <t>4 hour photo booth rental Chino Hills.docx</t>
  </si>
  <si>
    <t>https://docs.google.com/document/d/11RhJRTXaDz7vYRKCkRONhIDt_VbjoBCS/edit?usp=sharing&amp;ouid=115602453726005426174&amp;rtpof=true&amp;sd=true</t>
  </si>
  <si>
    <t>how much is it to rent a photo booth for a party in Chino Hills.docx</t>
  </si>
  <si>
    <t>https://docs.google.com/document/d/1yoUN5zq_Mxtee6HUd60xYP1yJZpzHrbM/edit?usp=sharing&amp;ouid=115602453726005426174&amp;rtpof=true&amp;sd=true</t>
  </si>
  <si>
    <t>photo booth rentals cost in Chino Hills.docx</t>
  </si>
  <si>
    <t>https://docs.google.com/document/d/1z0-lANGWT-AT0nmIGkeBXa4nCu2y3p4Q/edit?usp=sharing&amp;ouid=115602453726005426174&amp;rtpof=true&amp;sd=true</t>
  </si>
  <si>
    <t>photo booth rental company near Chino Hills.docx</t>
  </si>
  <si>
    <t>https://docs.google.com/document/d/1gLSf3Y5U3PHT6NRMloPSU7Xe-B2Kl8k_/edit?usp=sharing&amp;ouid=115602453726005426174&amp;rtpof=true&amp;sd=true</t>
  </si>
  <si>
    <t>photo booth rental.near Chino Hills.docx</t>
  </si>
  <si>
    <t>https://docs.google.com/document/d/1cVaZGfibG3bwTEY2U_-PkxpjU8gqo6Ea/edit?usp=sharing&amp;ouid=115602453726005426174&amp;rtpof=true&amp;sd=true</t>
  </si>
  <si>
    <t>90s photo booth rental Chino Hills.docx</t>
  </si>
  <si>
    <t>https://docs.google.com/document/d/1N3yWtyI1ub3K44CnBWM69ETcKSGVF-6J/edit?usp=sharing&amp;ouid=115602453726005426174&amp;rtpof=true&amp;sd=true</t>
  </si>
  <si>
    <t>video photo booth rental Chino Hills.docx</t>
  </si>
  <si>
    <t>https://docs.google.com/document/d/1KaYYli4MpcVOz9mkZUIKNwbXOuI9Cdkd/edit?usp=sharing&amp;ouid=115602453726005426174&amp;rtpof=true&amp;sd=true</t>
  </si>
  <si>
    <t>photo booth rental west covina.docx</t>
  </si>
  <si>
    <t>https://docs.google.com/document/d/187z7OWqkJwx4yWFRpbXfbaA94kZhthO-/edit?usp=sharing&amp;ouid=115602453726005426174&amp;rtpof=true&amp;sd=true</t>
  </si>
  <si>
    <t>photo booth rental Chino Hills ca.docx</t>
  </si>
  <si>
    <t>https://docs.google.com/document/d/1F1g_ZagCo97Dysv18auGOZuWaiAVpaP7/edit?usp=sharing&amp;ouid=115602453726005426174&amp;rtpof=true&amp;sd=true</t>
  </si>
  <si>
    <t>photo booth rental with prints in Chino Hills.docx</t>
  </si>
  <si>
    <t>https://docs.google.com/document/d/1C8sMK-eECs53n2Uv3vDme-jWETBwc83_/edit?usp=sharing&amp;ouid=115602453726005426174&amp;rtpof=true&amp;sd=true</t>
  </si>
  <si>
    <t>photo booth rental Chino Hills wedding.docx</t>
  </si>
  <si>
    <t>https://docs.google.com/document/d/1CZ0SkjK12fmkqpYyFAje5w6CTPQDMje3/edit?usp=sharing&amp;ouid=115602453726005426174&amp;rtpof=true&amp;sd=true</t>
  </si>
  <si>
    <t>odt</t>
  </si>
  <si>
    <t>can you rent a photo booth in Chino.odt</t>
  </si>
  <si>
    <t>https://drive.google.com/file/d/1UXqv3jAZTLJycfXCsRGw9y2079QAnYgN/view?usp=sharing</t>
  </si>
  <si>
    <t>zip</t>
  </si>
  <si>
    <t>can you rent a photo booth in Chino.zip</t>
  </si>
  <si>
    <t>https://drive.google.com/file/d/11dhDEmmQnNDdc2BQQdCD-o7vyQKodFRN/view?usp=sharing</t>
  </si>
  <si>
    <t>epub</t>
  </si>
  <si>
    <t>can you rent a photo booth in Chino.epub</t>
  </si>
  <si>
    <t>https://drive.google.com/file/d/1UMy4eBkcBLoBj6038aWVUPyS9uIiWI40/view?usp=sharing</t>
  </si>
  <si>
    <t>how much does it cost to rent a Chino Hills photo booth.odt</t>
  </si>
  <si>
    <t>https://drive.google.com/file/d/1S0E1GuPabdFAuW5mTTCl4cxGfEDIxS6l/view?usp=sharing</t>
  </si>
  <si>
    <t>how much does it cost to rent a Chino Hills photo booth.zip</t>
  </si>
  <si>
    <t>https://drive.google.com/file/d/1BrbD8hI6Elo0O0o3djbvW3qdaA2W0kPc/view?usp=sharing</t>
  </si>
  <si>
    <t>how much does it cost to rent a Chino Hills photo booth.epub</t>
  </si>
  <si>
    <t>https://drive.google.com/file/d/1s-lr9Po8hdd556n6yi8IIeyAUPxWtaQZ/view?usp=sharing</t>
  </si>
  <si>
    <t>how much is it to rent a Chino Hills photo booth.odt</t>
  </si>
  <si>
    <t>https://drive.google.com/file/d/1rIhpawNsqPMgqp1FiozMBOPa0G57diYz/view?usp=sharing</t>
  </si>
  <si>
    <t>how much is it to rent a Chino Hills photo booth.zip</t>
  </si>
  <si>
    <t>https://drive.google.com/file/d/1Hy9E7pNDoTEsQDoMBRV1jlcEmaFXx2Uu/view?usp=sharing</t>
  </si>
  <si>
    <t>how much is it to rent a Chino Hills photo booth.epub</t>
  </si>
  <si>
    <t>https://drive.google.com/file/d/1UM42uWYQM_Y_NLjA-E2NhyxJ6_4Dk-QD/view?usp=sharing</t>
  </si>
  <si>
    <t>photo booth rental Chino Hills.odt</t>
  </si>
  <si>
    <t>https://drive.google.com/file/d/1fqFHadKPCFY7DW6K82uNGLIA8Q63wUqM/view?usp=sharing</t>
  </si>
  <si>
    <t>photo booth rental Chino Hills.zip</t>
  </si>
  <si>
    <t>https://drive.google.com/file/d/1T2QrkC33GMUOML5FGA9a1AYTeeeg3A6V/view?usp=sharing</t>
  </si>
  <si>
    <t>photo booth rental Chino Hills.epub</t>
  </si>
  <si>
    <t>https://drive.google.com/file/d/1mcF9odCpzFoQVxeULOlVwaHezi46BFuy/view?usp=sharing</t>
  </si>
  <si>
    <t>photo booth rental services Chino Hills.odt</t>
  </si>
  <si>
    <t>https://drive.google.com/file/d/1JBM0NqdbgzWCw5Lb_XwEyogv2im6RqZl/view?usp=sharing</t>
  </si>
  <si>
    <t>photo booth rental services Chino Hills.zip</t>
  </si>
  <si>
    <t>https://drive.google.com/file/d/1uUVqYBHqdpXQyOgSJcMOjcLnKSZoG7U_/view?usp=sharing</t>
  </si>
  <si>
    <t>photo booth rental services Chino Hills.epub</t>
  </si>
  <si>
    <t>https://drive.google.com/file/d/1SGEqkcAzsRxWLNsploER8GESKtjh440n/view?usp=sharing</t>
  </si>
  <si>
    <t>photo.booth rentals Chino Hills.odt</t>
  </si>
  <si>
    <t>https://drive.google.com/file/d/1NTzqIXqPQ2evq4ZGzkjJKjpSIk7y15Xv/view?usp=sharing</t>
  </si>
  <si>
    <t>photo.booth rentals Chino Hills.zip</t>
  </si>
  <si>
    <t>https://drive.google.com/file/d/1vov1UsTUiT3oipNpNmNwbkbDC0M4y5nD/view?usp=sharing</t>
  </si>
  <si>
    <t>photo.booth rentals Chino Hills.epub</t>
  </si>
  <si>
    <t>https://drive.google.com/file/d/1S2Exrp4hC0QnkSk2xTFyi6Div__2r5Dw/view?usp=sharing</t>
  </si>
  <si>
    <t>photo booth rental sweet 16 Chino Hills.odt</t>
  </si>
  <si>
    <t>https://drive.google.com/file/d/1RlbI2l1GAtbElEDYyF6RthptYtiy6nLl/view?usp=sharing</t>
  </si>
  <si>
    <t>photo booth rental sweet 16 Chino Hills.zip</t>
  </si>
  <si>
    <t>https://drive.google.com/file/d/1Flj-VX6kwohgDaYokoR5MHEozo-JTd9w/view?usp=sharing</t>
  </si>
  <si>
    <t>photo booth rental sweet 16 Chino Hills.epub</t>
  </si>
  <si>
    <t>https://drive.google.com/file/d/1iTi8VF5REUSU9QviuLxgK-aDhOez24p1/view?usp=sharing</t>
  </si>
  <si>
    <t>photo booth rental 360 Chino Hills.odt</t>
  </si>
  <si>
    <t>https://drive.google.com/file/d/1xWEY04QIWtXgRLUma1Bt6Ce6RMIOATJV/view?usp=sharing</t>
  </si>
  <si>
    <t>photo booth rental 360 Chino Hills.zip</t>
  </si>
  <si>
    <t>https://drive.google.com/file/d/1z6NpG9LkHK8sWNdlJ6lfr-oggJ3RqFTJ/view?usp=sharing</t>
  </si>
  <si>
    <t>photo booth rental 360 Chino Hills.epub</t>
  </si>
  <si>
    <t>https://drive.google.com/file/d/1MhfCcjBXGva-gqWwdzl04UphETzbH_t3/view?usp=sharing</t>
  </si>
  <si>
    <t>360 photo booth rental near Chino Hills.odt</t>
  </si>
  <si>
    <t>https://drive.google.com/file/d/1xcouVtWF9f6uwmie2GsPI3WhybvlOdQR/view?usp=sharing</t>
  </si>
  <si>
    <t>360 photo booth rental near Chino Hills.zip</t>
  </si>
  <si>
    <t>https://drive.google.com/file/d/1vruVADfdiYQ1CWRlR06cT9x_BQjbgx5C/view?usp=sharing</t>
  </si>
  <si>
    <t>360 photo booth rental near Chino Hills.epub</t>
  </si>
  <si>
    <t>https://drive.google.com/file/d/1nF0DH7mXk2D8ISL5EVluxmWZwmrkOW9K/view?usp=sharing</t>
  </si>
  <si>
    <t>360 photo booth rental Chino Hills.odt</t>
  </si>
  <si>
    <t>https://drive.google.com/file/d/1oml9bmdtyeny0ylAznBbzu1v253ooM4_/view?usp=sharing</t>
  </si>
  <si>
    <t>360 photo booth rental Chino Hills.zip</t>
  </si>
  <si>
    <t>https://drive.google.com/file/d/1zq5R_Lrh0xNjqDl1jlLaEuzQpU8_bBkr/view?usp=sharing</t>
  </si>
  <si>
    <t>360 photo booth rental Chino Hills.epub</t>
  </si>
  <si>
    <t>https://drive.google.com/file/d/1eMwQNdRqd2C-1O9mGyFV2M1qMV1NRDXD/view?usp=sharing</t>
  </si>
  <si>
    <t>4 hour photo booth rental Chino Hills.odt</t>
  </si>
  <si>
    <t>https://drive.google.com/file/d/1ie1ABBRPZhEfMDJ-4O3icZD2n5FlSJm6/view?usp=sharing</t>
  </si>
  <si>
    <t>4 hour photo booth rental Chino Hills.zip</t>
  </si>
  <si>
    <t>https://drive.google.com/file/d/11qmfQxrnNxiVdvFHfwIHaoswGQczOpnS/view?usp=sharing</t>
  </si>
  <si>
    <t>4 hour photo booth rental Chino Hills.epub</t>
  </si>
  <si>
    <t>https://drive.google.com/file/d/1_5LDe92aLIUDo0D1YrqjGUsIfLfVTrYX/view?usp=sharing</t>
  </si>
  <si>
    <t>how much is it to rent a photo booth for a party in Chino Hills.odt</t>
  </si>
  <si>
    <t>https://drive.google.com/file/d/1nO5BloDmiZvFgEciB5Ml1A2M8fpB-Ceu/view?usp=sharing</t>
  </si>
  <si>
    <t>how much is it to rent a photo booth for a party in Chino Hills.zip</t>
  </si>
  <si>
    <t>https://drive.google.com/file/d/1rCF5z6DJ9W0MRj27TNOovjiFwR6JRmq-/view?usp=sharing</t>
  </si>
  <si>
    <t>how much is it to rent a photo booth for a party in Chino Hills.epub</t>
  </si>
  <si>
    <t>https://drive.google.com/file/d/1aii4pTsn6vCetpz_eBqpY--DNedBEFBn/view?usp=sharing</t>
  </si>
  <si>
    <t>photo booth rentals cost in Chino Hills.odt</t>
  </si>
  <si>
    <t>https://drive.google.com/file/d/1ySour26UMHTy3b_ph0R0UO6BNHfyiwf8/view?usp=sharing</t>
  </si>
  <si>
    <t>photo booth rentals cost in Chino Hills.zip</t>
  </si>
  <si>
    <t>https://drive.google.com/file/d/1Nz778CBOyEv86x--bpY_bJeqjdJit0sv/view?usp=sharing</t>
  </si>
  <si>
    <t>photo booth rentals cost in Chino Hills.epub</t>
  </si>
  <si>
    <t>https://drive.google.com/file/d/15LYLuFN7gKqfj8fk0zLyHcWU7bjL9FOu/view?usp=sharing</t>
  </si>
  <si>
    <t>photo booth rental company near Chino Hills.odt</t>
  </si>
  <si>
    <t>https://drive.google.com/file/d/1oxn4_2Tx_AY6NtQih_rnPtONe_7aCox1/view?usp=sharing</t>
  </si>
  <si>
    <t>photo booth rental company near Chino Hills.zip</t>
  </si>
  <si>
    <t>https://drive.google.com/file/d/16TKF2t7U-zsv1KZ07HLf_8keUi0ySsR4/view?usp=sharing</t>
  </si>
  <si>
    <t>photo booth rental company near Chino Hills.epub</t>
  </si>
  <si>
    <t>https://drive.google.com/file/d/18GljylddQq4k-psBFxovxKIgFAR-4eDf/view?usp=sharing</t>
  </si>
  <si>
    <t>photo booth rental.near Chino Hills.odt</t>
  </si>
  <si>
    <t>https://drive.google.com/file/d/1sWQgt9WdPU5_et3hbmnGfmY0Vl8eRVDY/view?usp=sharing</t>
  </si>
  <si>
    <t>photo booth rental.near Chino Hills.zip</t>
  </si>
  <si>
    <t>https://drive.google.com/file/d/1GKUytDFxXfdFdOF_CWbf4GSRdncXLOyL/view?usp=sharing</t>
  </si>
  <si>
    <t>photo booth rental.near Chino Hills.epub</t>
  </si>
  <si>
    <t>https://drive.google.com/file/d/1n_Q5jYEGMQLWHq5vl83MYKYw3XUspOjF/view?usp=sharing</t>
  </si>
  <si>
    <t>90s photo booth rental Chino Hills.odt</t>
  </si>
  <si>
    <t>https://drive.google.com/file/d/1xVjW0E-IFObWgm4qA0xToCZXcHZDaFGB/view?usp=sharing</t>
  </si>
  <si>
    <t>90s photo booth rental Chino Hills.zip</t>
  </si>
  <si>
    <t>https://drive.google.com/file/d/1xFc013T950MJKA6ZupckdcdaL_GVXOS-/view?usp=sharing</t>
  </si>
  <si>
    <t>90s photo booth rental Chino Hills.epub</t>
  </si>
  <si>
    <t>https://drive.google.com/file/d/1Ng-aQ3xt563QgZp1HnZUek6NPZnUUNT2/view?usp=sharing</t>
  </si>
  <si>
    <t>video photo booth rental Chino Hills.odt</t>
  </si>
  <si>
    <t>https://drive.google.com/file/d/1j0OC9Yrab27Qlf907EyNJjDsBKkjXbSF/view?usp=sharing</t>
  </si>
  <si>
    <t>video photo booth rental Chino Hills.zip</t>
  </si>
  <si>
    <t>https://drive.google.com/file/d/1fcGAOy6v4LyTMHVReNerETesCiV9gtnT/view?usp=sharing</t>
  </si>
  <si>
    <t>video photo booth rental Chino Hills.epub</t>
  </si>
  <si>
    <t>https://drive.google.com/file/d/19Qm1oqsBrRl-h9cF72e5mS41tLpaXq_i/view?usp=sharing</t>
  </si>
  <si>
    <t>photo booth rental west covina.odt</t>
  </si>
  <si>
    <t>https://drive.google.com/file/d/1TrIUxkMe9CIrg-WzP1A67Kt2Ny8cJPXW/view?usp=sharing</t>
  </si>
  <si>
    <t>photo booth rental west covina.zip</t>
  </si>
  <si>
    <t>https://drive.google.com/file/d/1de6EnXtFK_nVp1JLTJbQ3KiH5rS1QfZO/view?usp=sharing</t>
  </si>
  <si>
    <t>photo booth rental west covina.epub</t>
  </si>
  <si>
    <t>https://drive.google.com/file/d/1XbQ3Xp55d5PDFRlUC2iPK2-a7UZKqTgn/view?usp=sharing</t>
  </si>
  <si>
    <t>photo booth rental Chino Hills ca.odt</t>
  </si>
  <si>
    <t>https://drive.google.com/file/d/1lfL2kmoPc4XqUEjK131mBP3P6T4ZWNnM/view?usp=sharing</t>
  </si>
  <si>
    <t>photo booth rental Chino Hills ca.zip</t>
  </si>
  <si>
    <t>https://drive.google.com/file/d/1-aHJVK7XQvdzZ61Tti4XegFzNgaVsmPz/view?usp=sharing</t>
  </si>
  <si>
    <t>photo booth rental Chino Hills ca.epub</t>
  </si>
  <si>
    <t>https://drive.google.com/file/d/10EGooQgpf2a2jXV_Vbe80QT6yiVDebIh/view?usp=sharing</t>
  </si>
  <si>
    <t>photo booth rental with prints in Chino Hills.odt</t>
  </si>
  <si>
    <t>https://drive.google.com/file/d/196B69PTqQuo2Wq8s928SWHiFQ6ShAch0/view?usp=sharing</t>
  </si>
  <si>
    <t>photo booth rental with prints in Chino Hills.zip</t>
  </si>
  <si>
    <t>https://drive.google.com/file/d/1Z-ViEAlJsjevJ9p7QcGQKd9D1KDtsYWz/view?usp=sharing</t>
  </si>
  <si>
    <t>photo booth rental with prints in Chino Hills.epub</t>
  </si>
  <si>
    <t>https://drive.google.com/file/d/1Ygc_g06uHIMX9JXzVpP81Yrq3-HCT6Lz/view?usp=sharing</t>
  </si>
  <si>
    <t>photo booth rental Chino Hills wedding.odt</t>
  </si>
  <si>
    <t>https://drive.google.com/file/d/1IudmKu6LuDTniu3GfBkGAOJY78Hxg1yI/view?usp=sharing</t>
  </si>
  <si>
    <t>photo booth rental Chino Hills wedding.zip</t>
  </si>
  <si>
    <t>https://drive.google.com/file/d/1D_7SFs4Q3kWhoc8dZTvrcI0C0ptxkI8W/view?usp=sharing</t>
  </si>
  <si>
    <t>photo booth rental Chino Hills wedding.epub</t>
  </si>
  <si>
    <t>https://drive.google.com/file/d/1r1myWco-Sp3uOdbDVVKx4XVeRcawgq-o/view?usp=sharing</t>
  </si>
  <si>
    <t>https://drive.google.com/file/d/1nmqA9-ruN3H584agDFUXcSIMF-EspL7B/view?usp=sharing</t>
  </si>
  <si>
    <t>pptx</t>
  </si>
  <si>
    <t>can you rent a photo booth in Chino.pptx</t>
  </si>
  <si>
    <t>https://docs.google.com/presentation/d/1abawKJ2DGbIwKE2O2iFI-NyiUneYJi70/edit?usp=sharing&amp;ouid=115602453726005426174&amp;rtpof=true&amp;sd=true</t>
  </si>
  <si>
    <t>odp</t>
  </si>
  <si>
    <t>can you rent a photo booth in Chino.odp</t>
  </si>
  <si>
    <t>https://drive.google.com/file/d/1D7421tX7pOCXMfDE-b-tnRG4irkvfacM/view?usp=sharing</t>
  </si>
  <si>
    <t>https://drive.google.com/file/d/1qRoB2bePliA3D22qMlhSzXzfi_j9k1_J/view?usp=sharing</t>
  </si>
  <si>
    <t>blogger#post</t>
  </si>
  <si>
    <t>http://360photoboothrentalinorangecounty.blogspot.com/2024/08/can-you-rent-photo-booth-in-chino.html</t>
  </si>
  <si>
    <t>http://360photoboothrentalinorangecounty.blogspot.com/2024/08/how-much-does-it-cost-to-rent-chino.html</t>
  </si>
  <si>
    <t>http://360photoboothrentalinorangecounty.blogspot.com/2024/08/how-much-is-it-to-rent-chino-hills.html</t>
  </si>
  <si>
    <t>http://360photoboothrentalinorangecounty.blogspot.com/2024/08/photo-booth-rental-chino-hills.html</t>
  </si>
  <si>
    <t>http://360photoboothrentalinorangecounty.blogspot.com/2024/08/photo-booth-rental-services-chino-hills.html</t>
  </si>
  <si>
    <t>http://360photoboothrentalinorangecounty.blogspot.com/2024/08/photo-booth-rentalnear-chino-hills.html</t>
  </si>
  <si>
    <t>http://360photoboothrentalinorangecounty.blogspot.com/2024/08/90s-photo-booth-rental-chino-hills.html</t>
  </si>
  <si>
    <t>http://360photoboothrentalinorangecounty.blogspot.com/2024/08/video-photo-booth-rental-chino-hills.html</t>
  </si>
  <si>
    <t>http://360photoboothrentalinorangecounty.blogspot.com/2024/08/photo-booth-rental-west-covina.html</t>
  </si>
  <si>
    <t>http://360photoboothrentalinorangecounty.blogspot.com/2024/08/photo-booth-rental-chino-hills-ca.html</t>
  </si>
  <si>
    <t>http://costamesa360photoboothrental.blogspot.com/2024/08/can-you-rent-photo-booth-in-chino.html</t>
  </si>
  <si>
    <t>http://costamesa360photoboothrental.blogspot.com/2024/08/how-much-does-it-cost-to-rent-chino.html</t>
  </si>
  <si>
    <t>http://costamesa360photoboothrental.blogspot.com/2024/08/how-much-is-it-to-rent-chino-hills.html</t>
  </si>
  <si>
    <t>http://costamesa360photoboothrental.blogspot.com/2024/08/photo-booth-rental-chino-hills.html</t>
  </si>
  <si>
    <t>http://costamesa360photoboothrental.blogspot.com/2024/08/photo-booth-rental-services-chino-hills.html</t>
  </si>
  <si>
    <t>http://costamesa360photoboothrental.blogspot.com/2024/08/photo-booth-rental-west-covina.html</t>
  </si>
  <si>
    <t>http://costamesa360photoboothrental.blogspot.com/2024/08/photo-booth-rental-chino-hills-ca.html</t>
  </si>
  <si>
    <t>http://costamesa360photoboothrental.blogspot.com/2024/08/photo-booth-rental-with-prints-in-chino.html</t>
  </si>
  <si>
    <t>http://costamesa360photoboothrental.blogspot.com/2024/08/photo-booth-rental-chino-hills-wedding.html</t>
  </si>
  <si>
    <t>http://ddigitalorbit360orangecounty.blogspot.com/2024/08/can-you-rent-photo-booth-in-chino.html</t>
  </si>
  <si>
    <t>http://ddigitalorbit360orangecounty.blogspot.com/2024/08/how-much-does-it-cost-to-rent-chino.html</t>
  </si>
  <si>
    <t>http://ddigitalorbit360orangecounty.blogspot.com/2024/08/how-much-is-it-to-rent-chino-hills.html</t>
  </si>
  <si>
    <t>http://ddigitalorbit360orangecounty.blogspot.com/2024/08/photo-booth-rental-chino-hills.html</t>
  </si>
  <si>
    <t>http://ddigitalorbit360orangecounty.blogspot.com/2024/08/photo-booth-rental-services-chino-hills.html</t>
  </si>
  <si>
    <t>http://ddigitalorbit360orangecounty.blogspot.com/2024/08/photobooth-rentals-chino-hills.html</t>
  </si>
  <si>
    <t>http://ddigitalorbit360orangecounty.blogspot.com/2024/08/photo-booth-rental-sweet-16-chino-hills.html</t>
  </si>
  <si>
    <t>http://ddigitalorbit360orangecounty.blogspot.com/2024/08/photo-booth-rental-360-chino-hills.html</t>
  </si>
  <si>
    <t>http://ddigitalorbit360orangecounty.blogspot.com/2024/08/photo-booth-rental-chino-hills-ca.html</t>
  </si>
  <si>
    <t>http://ddigitalorbit360orangecounty.blogspot.com/2024/08/photo-booth-rental-with-prints-in-chino.html</t>
  </si>
  <si>
    <t>http://ddigitalorbit360orangecounty.blogspot.com/2024/08/photo-booth-rental-chino-hills-wedding.html</t>
  </si>
  <si>
    <t>http://photoboothrentalhuntingtonbeach.blogspot.com/2024/08/can-you-rent-photo-booth-in-chino.html</t>
  </si>
  <si>
    <t>http://photoboothrentalhuntingtonbeach.blogspot.com/2024/08/how-much-does-it-cost-to-rent-chino_26.html</t>
  </si>
  <si>
    <t>http://photoboothrentalhuntingtonbeach.blogspot.com/2024/08/how-much-is-it-to-rent-chino-hills_26.html</t>
  </si>
  <si>
    <t>http://photoboothrentalhuntingtonbeach.blogspot.com/2024/08/photo-booth-rental-chino-hills_26.html</t>
  </si>
  <si>
    <t>http://photoboothrentalhuntingtonbeach.blogspot.com/2024/08/photo-booth-rental-services-chino-hills.html</t>
  </si>
  <si>
    <t>http://photoboothrentalhuntingtonbeach.blogspot.com/2024/08/photo-booth-rental-west-covina_26.html</t>
  </si>
  <si>
    <t>http://photoboothrentalhuntingtonbeach.blogspot.com/2024/08/photo-booth-rental-chino-hills-ca_26.html</t>
  </si>
  <si>
    <t>http://photoboothrentalhuntingtonbeach.blogspot.com/2024/08/photo-booth-rental-with-prints-in-chino_26.html</t>
  </si>
  <si>
    <t>http://photoboothrentalhuntingtonbeach.blogspot.com/2024/08/photo-booth-rental-chino-hills-wedding.html</t>
  </si>
  <si>
    <t>http://gifphotoboothrentalorangecounty.blogspot.com/2024/08/can-you-rent-photo-booth-in-chino.html</t>
  </si>
  <si>
    <t>http://gifphotoboothrentalorangecounty.blogspot.com/2024/08/how-much-does-it-cost-to-rent-chino.html</t>
  </si>
  <si>
    <t>http://gifphotoboothrentalorangecounty.blogspot.com/2024/08/how-much-is-it-to-rent-chino-hills.html</t>
  </si>
  <si>
    <t>http://gifphotoboothrentalorangecounty.blogspot.com/2024/08/photo-booth-rental-chino-hills.html</t>
  </si>
  <si>
    <t>http://gifphotoboothrentalorangecounty.blogspot.com/2024/08/photo-booth-rental-services-chino-hills.html</t>
  </si>
  <si>
    <t>http://gifphotoboothrentalorangecounty.blogspot.com/2024/08/photo-booth-rental-company-near-chino.html</t>
  </si>
  <si>
    <t>http://gifphotoboothrentalorangecounty.blogspot.com/2024/08/photo-booth-rentalnear-chino-hills.html</t>
  </si>
  <si>
    <t>http://gifphotoboothrentalorangecounty.blogspot.com/2024/08/90s-photo-booth-rental-chino-hills.html</t>
  </si>
  <si>
    <t>http://gifphotoboothrentalorangecounty.blogspot.com/2024/08/video-photo-booth-rental-chino-hills.html</t>
  </si>
  <si>
    <t>http://gifphotoboothrentalorangecounty.blogspot.com/2024/08/photo-booth-rental-west-covina.html</t>
  </si>
  <si>
    <t>http://glamfilterphotobooth.blogspot.com/2024/08/can-you-rent-photo-booth-in-chino.html</t>
  </si>
  <si>
    <t>http://glamfilterphotobooth.blogspot.com/2024/08/how-much-does-it-cost-to-rent-chino.html</t>
  </si>
  <si>
    <t>http://glamfilterphotobooth.blogspot.com/2024/08/how-much-is-it-to-rent-chino-hills.html</t>
  </si>
  <si>
    <t>http://glamfilterphotobooth.blogspot.com/2024/08/photo-booth-rental-chino-hills.html</t>
  </si>
  <si>
    <t>http://glamfilterphotobooth.blogspot.com/2024/08/photo-booth-rental-services-chino-hills.html</t>
  </si>
  <si>
    <t>http://glamfilterphotobooth.blogspot.com/2024/08/photo-booth-rental-sweet-16-chino-hills.html</t>
  </si>
  <si>
    <t>http://glamfilterphotobooth.blogspot.com/2024/08/photo-booth-rental-360-chino-hills.html</t>
  </si>
  <si>
    <t>http://glamfilterphotobooth.blogspot.com/2024/08/360-photo-booth-rental-near-chino-hills.html</t>
  </si>
  <si>
    <t>http://glamfilterphotobooth.blogspot.com/2024/08/360-photo-booth-rental-chino-hills.html</t>
  </si>
  <si>
    <t>http://glamfilterphotobooth.blogspot.com/2024/08/4-hour-photo-booth-rental-chino-hills.html</t>
  </si>
  <si>
    <t>http://glamfilterphotobooth.blogspot.com/2024/08/photo-booth-rental-chino-hills-wedding.html</t>
  </si>
  <si>
    <t>http://luckyfrogvideoboothoc.blogspot.com/2024/08/can-you-rent-photo-booth-in-chino.html</t>
  </si>
  <si>
    <t>http://luckyfrogvideoboothoc.blogspot.com/2024/08/how-much-does-it-cost-to-rent-chino.html</t>
  </si>
  <si>
    <t>http://luckyfrogvideoboothoc.blogspot.com/2024/08/how-much-is-it-to-rent-chino-hills.html</t>
  </si>
  <si>
    <t>http://luckyfrogvideoboothoc.blogspot.com/2024/08/photo-booth-rental-chino-hills.html</t>
  </si>
  <si>
    <t>http://luckyfrogvideoboothoc.blogspot.com/2024/08/photo-booth-rental-services-chino-hills.html</t>
  </si>
  <si>
    <t>http://luckyfrogvideoboothoc.blogspot.com/2024/08/photobooth-rentals-chino-hills.html</t>
  </si>
  <si>
    <t>http://luckyfrogvideoboothoc.blogspot.com/2024/08/photo-booth-rental-sweet-16-chino-hills.html</t>
  </si>
  <si>
    <t>http://luckyfrogvideoboothoc.blogspot.com/2024/08/photo-booth-rental-with-prints-in-chino.html</t>
  </si>
  <si>
    <t>http://luckyfrogvideoboothoc.blogspot.com/2024/08/photo-booth-rental-chino-hills-wedding.html</t>
  </si>
  <si>
    <t>http://partysnapsphotoboothoc.blogspot.com/2024/08/can-you-rent-photo-booth-in-chino.html</t>
  </si>
  <si>
    <t>http://partysnapsphotoboothoc.blogspot.com/2024/08/how-much-does-it-cost-to-rent-chino.html</t>
  </si>
  <si>
    <t>http://partysnapsphotoboothoc.blogspot.com/2024/08/how-much-is-it-to-rent-chino-hills.html</t>
  </si>
  <si>
    <t>http://partysnapsphotoboothoc.blogspot.com/2024/08/photo-booth-rental-360-chino-hills.html</t>
  </si>
  <si>
    <t>http://partysnapsphotoboothoc.blogspot.com/2024/08/360-photo-booth-rental-near-chino-hills.html</t>
  </si>
  <si>
    <t>http://partysnapsphotoboothoc.blogspot.com/2024/08/360-photo-booth-rental-chino-hills.html</t>
  </si>
  <si>
    <t>http://partysnapsphotoboothoc.blogspot.com/2024/08/4-hour-photo-booth-rental-chino-hills.html</t>
  </si>
  <si>
    <t>http://partysnapsphotoboothoc.blogspot.com/2024/08/how-much-is-it-to-rent-photo-booth-for.html</t>
  </si>
  <si>
    <t>http://photoboothrentalorangecountyevent.blogspot.com/2024/08/can-you-rent-photo-booth-in-chino.html</t>
  </si>
  <si>
    <t>http://photoboothrentalorangecountyevent.blogspot.com/2024/08/how-much-does-it-cost-to-rent-chino.html</t>
  </si>
  <si>
    <t>http://photoboothrentalorangecountyevent.blogspot.com/2024/08/how-much-is-it-to-rent-chino-hills.html</t>
  </si>
  <si>
    <t>http://photoboothrentalorangecountyevent.blogspot.com/2024/08/photo-booth-rental-chino-hills.html</t>
  </si>
  <si>
    <t>http://photoboothrentalorangecountyevent.blogspot.com/2024/08/photo-booth-rental-services-chino-hills.html</t>
  </si>
  <si>
    <t>http://photoboothrentalorangecountyevent.blogspot.com/2024/08/photo-booth-rental-360-chino-hills.html</t>
  </si>
  <si>
    <t>http://photoboothrentalorangecountyevent.blogspot.com/2024/08/360-photo-booth-rental-near-chino-hills.html</t>
  </si>
  <si>
    <t>http://photoboothrentalorangecountyevent.blogspot.com/2024/08/360-photo-booth-rental-chino-hills.html</t>
  </si>
  <si>
    <t>http://photoboothrentalorangecountyevent.blogspot.com/2024/08/4-hour-photo-booth-rental-chino-hills.html</t>
  </si>
  <si>
    <t>http://photoboothrentalorangecountyevent.blogspot.com/2024/08/how-much-is-it-to-rent-photo-booth-for.html</t>
  </si>
  <si>
    <t>http://photoboothrentalfullerton.blogspot.com/2024/08/can-you-rent-photo-booth-in-chino.html</t>
  </si>
  <si>
    <t>http://photoboothrentalfullerton.blogspot.com/2024/08/how-much-does-it-cost-to-rent-chino.html</t>
  </si>
  <si>
    <t>http://photoboothrentalfullerton.blogspot.com/2024/08/how-much-is-it-to-rent-chino-hills.html</t>
  </si>
  <si>
    <t>http://photoboothrentalfullerton.blogspot.com/2024/08/photo-booth-rental-chino-hills.html</t>
  </si>
  <si>
    <t>http://photoboothrentalfullerton.blogspot.com/2024/08/photo-booth-rental-services-chino-hills.html</t>
  </si>
  <si>
    <t>http://photoboothrentalfullerton.blogspot.com/2024/08/photo-booth-rental-company-near-chino.html</t>
  </si>
  <si>
    <t>http://photoboothrentalfullerton.blogspot.com/2024/08/photo-booth-rentalnear-chino-hills.html</t>
  </si>
  <si>
    <t>http://photoboothrentalfullerton.blogspot.com/2024/08/90s-photo-booth-rental-chino-hills.html</t>
  </si>
  <si>
    <t>http://photoboothrentalfullerton.blogspot.com/2024/08/video-photo-booth-rental-chino-hills.html</t>
  </si>
  <si>
    <t>http://photoboothrentalfullerton.blogspot.com/2024/08/photo-booth-rental-west-covina.html</t>
  </si>
  <si>
    <t>http://photoboothrentalincarson.blogspot.com/2024/08/how-much-does-it-cost-to-rent-chino.html</t>
  </si>
  <si>
    <t>http://photoboothrentalincarson.blogspot.com/2024/08/how-much-is-it-to-rent-chino-hills.html</t>
  </si>
  <si>
    <t>http://photoboothrentalincarson.blogspot.com/2024/08/photo-booth-rental-chino-hills.html</t>
  </si>
  <si>
    <t>http://photoboothrentalincarson.blogspot.com/2024/08/photo-booth-rental-services-chino-hills.html</t>
  </si>
  <si>
    <t>http://360photoboothrentalinorangecounty.blogspot.com/2024/08/can-you-rent-photo-booth-in-chino_30.html</t>
  </si>
  <si>
    <t>http://360photoboothrentalinorangecounty.blogspot.com/2024/08/photo-booth-rental-chino-hills-ca_30.html</t>
  </si>
  <si>
    <t>http://costamesa360photoboothrental.blogspot.com/2024/08/can-you-rent-photo-booth-in-chino_30.html</t>
  </si>
  <si>
    <t>http://costamesa360photoboothrental.blogspot.com/2024/08/how-much-does-it-cost-to-rent-chino_30.html</t>
  </si>
  <si>
    <t>http://costamesa360photoboothrental.blogspot.com/2024/08/how-much-is-it-to-rent-chino-hills_30.html</t>
  </si>
  <si>
    <t>http://costamesa360photoboothrental.blogspot.com/2024/08/photo-booth-rental-chino-hills_30.html</t>
  </si>
  <si>
    <t>http://costamesa360photoboothrental.blogspot.com/2024/08/photo-booth-rental-services-chino-hills_30.html</t>
  </si>
  <si>
    <t>http://costamesa360photoboothrental.blogspot.com/2024/08/90s-photo-booth-rental-chino-hills.html</t>
  </si>
  <si>
    <t>http://costamesa360photoboothrental.blogspot.com/2024/08/video-photo-booth-rental-chino-hills.html</t>
  </si>
  <si>
    <t>http://costamesa360photoboothrental.blogspot.com/2024/08/photo-booth-rental-west-covina_30.html</t>
  </si>
  <si>
    <t>http://costamesa360photoboothrental.blogspot.com/2024/08/photo-booth-rental-chino-hills-ca_30.html</t>
  </si>
  <si>
    <t>http://costamesa360photoboothrental.blogspot.com/2024/08/photo-booth-rental-with-prints-in-chino_30.html</t>
  </si>
  <si>
    <t>http://ddigitalorbit360orangecounty.blogspot.com/2024/08/can-you-rent-photo-booth-in-chino_30.html</t>
  </si>
  <si>
    <t>http://ddigitalorbit360orangecounty.blogspot.com/2024/08/how-much-does-it-cost-to-rent-chino_30.html</t>
  </si>
  <si>
    <t>http://ddigitalorbit360orangecounty.blogspot.com/2024/08/how-much-is-it-to-rent-chino-hills_30.html</t>
  </si>
  <si>
    <t>http://ddigitalorbit360orangecounty.blogspot.com/2024/08/photo-booth-rental-chino-hills_30.html</t>
  </si>
  <si>
    <t>http://ddigitalorbit360orangecounty.blogspot.com/2024/08/photo-booth-rental-services-chino-hills_30.html</t>
  </si>
  <si>
    <t>http://ddigitalorbit360orangecounty.blogspot.com/2024/08/photo-booth-rentalnear-chino-hills.html</t>
  </si>
  <si>
    <t>http://ddigitalorbit360orangecounty.blogspot.com/2024/08/90s-photo-booth-rental-chino-hills.html</t>
  </si>
  <si>
    <t>http://ddigitalorbit360orangecounty.blogspot.com/2024/08/video-photo-booth-rental-chino-hills.html</t>
  </si>
  <si>
    <t>http://ddigitalorbit360orangecounty.blogspot.com/2024/08/photo-booth-rental-west-covina.html</t>
  </si>
  <si>
    <t>http://ddigitalorbit360orangecounty.blogspot.com/2024/08/photo-booth-rental-chino-hills-ca_30.html</t>
  </si>
  <si>
    <t>http://photoboothrentalhuntingtonbeach.blogspot.com/2024/08/photo-booth-rental-chino-hills_30.html</t>
  </si>
  <si>
    <t>http://photoboothrentalhuntingtonbeach.blogspot.com/2024/08/photo-booth-rental-services-chino-hills_30.html</t>
  </si>
  <si>
    <t>http://photoboothrentalhuntingtonbeach.blogspot.com/2024/08/photobooth-rentals-chino-hills.html</t>
  </si>
  <si>
    <t>http://photoboothrentalhuntingtonbeach.blogspot.com/2024/08/photo-booth-rental-sweet-16-chino-hills.html</t>
  </si>
  <si>
    <t>http://photoboothrentalhuntingtonbeach.blogspot.com/2024/08/photo-booth-rental-360-chino-hills.html</t>
  </si>
  <si>
    <t>http://photoboothrentalhuntingtonbeach.blogspot.com/2024/08/photo-booth-rental-with-prints-in-chino_30.html</t>
  </si>
  <si>
    <t>http://photoboothrentalhuntingtonbeach.blogspot.com/2024/08/photo-booth-rental-chino-hills-wedding_30.html</t>
  </si>
  <si>
    <t>http://gifphotoboothrentalorangecounty.blogspot.com/2024/08/can-you-rent-photo-booth-in-chino_30.html</t>
  </si>
  <si>
    <t>http://gifphotoboothrentalorangecounty.blogspot.com/2024/08/how-much-does-it-cost-to-rent-chino_30.html</t>
  </si>
  <si>
    <t>http://gifphotoboothrentalorangecounty.blogspot.com/2024/08/how-much-is-it-to-rent-chino-hills_30.html</t>
  </si>
  <si>
    <t>http://gifphotoboothrentalorangecounty.blogspot.com/2024/08/photo-booth-rental-services-chino-hills_30.html</t>
  </si>
  <si>
    <t>http://gifphotoboothrentalorangecounty.blogspot.com/2024/08/photobooth-rentals-chino-hills.html</t>
  </si>
  <si>
    <t>http://gifphotoboothrentalorangecounty.blogspot.com/2024/08/photo-booth-rental-sweet-16-chino-hills.html</t>
  </si>
  <si>
    <t>http://gifphotoboothrentalorangecounty.blogspot.com/2024/08/photo-booth-rental-360-chino-hills.html</t>
  </si>
  <si>
    <t>http://gifphotoboothrentalorangecounty.blogspot.com/2024/08/360-photo-booth-rental-near-chino-hills.html</t>
  </si>
  <si>
    <t>http://gifphotoboothrentalorangecounty.blogspot.com/2024/08/photo-booth-rental-chino-hills-wedding.html</t>
  </si>
  <si>
    <t>http://luckyfrogvideoboothoc.blogspot.com/2024/08/can-you-rent-photo-booth-in-chino_30.html</t>
  </si>
  <si>
    <t>http://luckyfrogvideoboothoc.blogspot.com/2024/08/how-much-does-it-cost-to-rent-chino_30.html</t>
  </si>
  <si>
    <t>http://luckyfrogvideoboothoc.blogspot.com/2024/08/how-much-is-it-to-rent-chino-hills_30.html</t>
  </si>
  <si>
    <t>http://luckyfrogvideoboothoc.blogspot.com/2024/08/photo-booth-rental-chino-hills_30.html</t>
  </si>
  <si>
    <t>http://luckyfrogvideoboothoc.blogspot.com/2024/08/photo-booth-rental-services-chino-hills_30.html</t>
  </si>
  <si>
    <t>http://luckyfrogvideoboothoc.blogspot.com/2024/08/photobooth-rentals-chino-hills_30.html</t>
  </si>
  <si>
    <t>http://luckyfrogvideoboothoc.blogspot.com/2024/08/photo-booth-rental-sweet-16-chino-hills_30.html</t>
  </si>
  <si>
    <t>http://luckyfrogvideoboothoc.blogspot.com/2024/08/photo-booth-rental-360-chino-hills.html</t>
  </si>
  <si>
    <t>http://luckyfrogvideoboothoc.blogspot.com/2024/08/360-photo-booth-rental-near-chino-hills.html</t>
  </si>
  <si>
    <t>http://partysnapsphotoboothoc.blogspot.com/2024/08/can-you-rent-photo-booth-in-chino_30.html</t>
  </si>
  <si>
    <t>http://partysnapsphotoboothoc.blogspot.com/2024/08/how-much-does-it-cost-to-rent-chino_30.html</t>
  </si>
  <si>
    <t>http://partysnapsphotoboothoc.blogspot.com/2024/08/how-much-is-it-to-rent-chino-hills_30.html</t>
  </si>
  <si>
    <t>http://partysnapsphotoboothoc.blogspot.com/2024/08/photo-booth-rental-chino-hills.html</t>
  </si>
  <si>
    <t>http://partysnapsphotoboothoc.blogspot.com/2024/08/photo-booth-rental-services-chino-hills.html</t>
  </si>
  <si>
    <t>http://partysnapsphotoboothoc.blogspot.com/2024/08/photobooth-rentals-chino-hills.html</t>
  </si>
  <si>
    <t>http://partysnapsphotoboothoc.blogspot.com/2024/08/photo-booth-rental-west-covina.html</t>
  </si>
  <si>
    <t>http://partysnapsphotoboothoc.blogspot.com/2024/08/photo-booth-rental-chino-hills-ca.html</t>
  </si>
  <si>
    <t>http://partysnapsphotoboothoc.blogspot.com/2024/08/photo-booth-rental-with-prints-in-chino.html</t>
  </si>
  <si>
    <t>http://partysnapsphotoboothoc.blogspot.com/2024/08/photo-booth-rental-chino-hills-wedding.html</t>
  </si>
  <si>
    <t>http://photoboothrentalorangecountyevent.blogspot.com/2024/08/can-you-rent-photo-booth-in-chino_30.html</t>
  </si>
  <si>
    <t>http://photoboothrentalorangecountyevent.blogspot.com/2024/08/how-much-does-it-cost-to-rent-chino_30.html</t>
  </si>
  <si>
    <t>http://photoboothrentalorangecountyevent.blogspot.com/2024/08/how-much-is-it-to-rent-chino-hills_30.html</t>
  </si>
  <si>
    <t>http://photoboothrentalorangecountyevent.blogspot.com/2024/08/photo-booth-rental-chino-hills_30.html</t>
  </si>
  <si>
    <t>http://photoboothrentalorangecountyevent.blogspot.com/2024/08/photo-booth-rental-services-chino-hills_30.html</t>
  </si>
  <si>
    <t>http://photoboothrentalorangecountyevent.blogspot.com/2024/08/photo-booth-rental-west-covina.html</t>
  </si>
  <si>
    <t>http://photoboothrentalorangecountyevent.blogspot.com/2024/08/photo-booth-rental-chino-hills-ca.html</t>
  </si>
  <si>
    <t>http://photoboothrentalorangecountyevent.blogspot.com/2024/08/photo-booth-rental-with-prints-in-chino.html</t>
  </si>
  <si>
    <t>http://photoboothrentalorangecountyevent.blogspot.com/2024/08/photo-booth-rental-chino-hills-wedding.html</t>
  </si>
  <si>
    <t>http://photoboothrentalfullerton.blogspot.com/2024/08/can-you-rent-photo-booth-in-chino_30.html</t>
  </si>
  <si>
    <t>http://photoboothrentalfullerton.blogspot.com/2024/08/how-much-does-it-cost-to-rent-chino_30.html</t>
  </si>
  <si>
    <t>http://photoboothrentalfullerton.blogspot.com/2024/08/how-much-is-it-to-rent-chino-hills_30.html</t>
  </si>
  <si>
    <t>http://photoboothrentalfullerton.blogspot.com/2024/08/photo-booth-rental-chino-hills_30.html</t>
  </si>
  <si>
    <t>http://photoboothrentalfullerton.blogspot.com/2024/08/photo-booth-rental-services-chino-hills_30.html</t>
  </si>
  <si>
    <t>http://photoboothrentalfullerton.blogspot.com/2024/08/photobooth-rentals-chino-hills.html</t>
  </si>
  <si>
    <t>http://photoboothrentalfullerton.blogspot.com/2024/08/photo-booth-rental-with-prints-in-chino.html</t>
  </si>
  <si>
    <t>http://photoboothrentalfullerton.blogspot.com/2024/08/photo-booth-rental-chino-hills-wedding.html</t>
  </si>
  <si>
    <t>http://photoboothrentalincarson.blogspot.com/2024/08/can-you-rent-photo-booth-in-chino.html</t>
  </si>
  <si>
    <t>http://photoboothrentalincarson.blogspot.com/2024/08/how-much-does-it-cost-to-rent-chino_30.html</t>
  </si>
  <si>
    <t>http://photoboothrentalincarson.blogspot.com/2024/08/how-much-is-it-to-rent-chino-hills_30.html</t>
  </si>
  <si>
    <t>http://photoboothrentalincarson.blogspot.com/2024/08/photo-booth-rental-chino-hills_30.html</t>
  </si>
  <si>
    <t>http://photoboothrentalincarson.blogspot.com/2024/08/photo-booth-rental-services-chino-hills_30.html</t>
  </si>
  <si>
    <t>http://photoboothrentalincarson.blogspot.com/2024/08/360-photo-booth-rental-chino-hills.html</t>
  </si>
  <si>
    <t>http://photoboothrentalincarson.blogspot.com/2024/08/4-hour-photo-booth-rental-chino-hills.html</t>
  </si>
  <si>
    <t>http://photoboothrentalincarson.blogspot.com/2024/08/how-much-is-it-to-rent-photo-booth-for.html</t>
  </si>
  <si>
    <t>http://photoboothrentalincarson.blogspot.com/2024/08/photo-booth-rentals-cost-in-chino-hills.html</t>
  </si>
  <si>
    <t>http://photoboothrentalincarson.blogspot.com/2024/08/photo-booth-rental-company-near-chino.html</t>
  </si>
  <si>
    <t>http://photoboothrentalinirvine.blogspot.com/2024/08/can-you-rent-photo-booth-in-chino.html</t>
  </si>
  <si>
    <t>http://photoboothrentalinirvine.blogspot.com/2024/08/how-much-does-it-cost-to-rent-chino.html</t>
  </si>
  <si>
    <t>http://photoboothrentalinirvine.blogspot.com/2024/08/how-much-is-it-to-rent-chino-hills.html</t>
  </si>
  <si>
    <t>http://photoboothrentalinirvine.blogspot.com/2024/08/photo-booth-rental-chino-hills.html</t>
  </si>
  <si>
    <t>http://photoboothrentalinirvine.blogspot.com/2024/08/photo-booth-rental-services-chino-hills.html</t>
  </si>
  <si>
    <t>http://photoboothrentalinirvine.blogspot.com/2024/08/90s-photo-booth-rental-chino-hills.html</t>
  </si>
  <si>
    <t>http://photoboothrentalinirvine.blogspot.com/2024/08/video-photo-booth-rental-chino-hills.html</t>
  </si>
  <si>
    <t>http://photoboothrentalinirvine.blogspot.com/2024/08/photo-booth-rental-west-covina.html</t>
  </si>
  <si>
    <t>http://photoboothrentalinirvine.blogspot.com/2024/08/photo-booth-rental-chino-hills-ca.html</t>
  </si>
  <si>
    <t>http://photoboothrentalinirvine.blogspot.com/2024/08/photo-booth-rental-with-prints-in-chino.html</t>
  </si>
  <si>
    <t>http://360photoboothrentalinorangecounty.blogspot.com/2024/09/can-you-rent-photo-booth-in-chino.html</t>
  </si>
  <si>
    <t>http://360photoboothrentalinorangecounty.blogspot.com/2024/09/how-much-does-it-cost-to-rent-chino.html</t>
  </si>
  <si>
    <t>http://360photoboothrentalinorangecounty.blogspot.com/2024/09/how-much-is-it-to-rent-chino-hills.html</t>
  </si>
  <si>
    <t>http://360photoboothrentalinorangecounty.blogspot.com/2024/09/photo-booth-rental-chino-hills.html</t>
  </si>
  <si>
    <t>http://360photoboothrentalinorangecounty.blogspot.com/2024/09/photo-booth-rental-services-chino-hills.html</t>
  </si>
  <si>
    <t>http://360photoboothrentalinorangecounty.blogspot.com/2024/09/photo-booth-rentals-cost-in-chino-hills.html</t>
  </si>
  <si>
    <t>http://360photoboothrentalinorangecounty.blogspot.com/2024/09/photo-booth-rental-company-near-chino.html</t>
  </si>
  <si>
    <t>http://360photoboothrentalinorangecounty.blogspot.com/2024/09/photo-booth-rentalnear-chino-hills.html</t>
  </si>
  <si>
    <t>http://360photoboothrentalinorangecounty.blogspot.com/2024/09/90s-photo-booth-rental-chino-hills.html</t>
  </si>
  <si>
    <t>http://360photoboothrentalinorangecounty.blogspot.com/2024/09/video-photo-booth-rental-chino-hills.html</t>
  </si>
  <si>
    <t>http://photoboothrentalslosangeles.blogspot.com/2024/11/can-you-rent-photo-booth-in-chino.html</t>
  </si>
  <si>
    <t>http://photoboothrentalslosangeles.blogspot.com/2024/11/how-much-does-it-cost-to-rent-chino.html</t>
  </si>
  <si>
    <t>http://photoboothrentalslosangeles.blogspot.com/2024/11/how-much-is-it-to-rent-chino-hills.html</t>
  </si>
  <si>
    <t>http://photoboothrentalslosangeles.blogspot.com/2024/11/photo-booth-rental-chino-hills.html</t>
  </si>
  <si>
    <t>http://photoboothrentalslosangeles.blogspot.com/2024/11/photo-booth-rental-services-chino-hills.html</t>
  </si>
  <si>
    <t>http://photoboothrentalslosangeles.blogspot.com/2024/11/photobooth-rentals-chino-hills.html</t>
  </si>
  <si>
    <t>http://photoboothrentalslosangeles.blogspot.com/2024/11/photo-booth-rental-sweet-16-chino-hills.html</t>
  </si>
  <si>
    <t>http://photoboothrentalslosangeles.blogspot.com/2024/11/photo-booth-rental-360-chino-hills.html</t>
  </si>
  <si>
    <t>http://photoboothrentalslosangeles.blogspot.com/2024/11/360-photo-booth-rental-near-chino-hills.html</t>
  </si>
  <si>
    <t>http://photoboothrentalslosangeles.blogspot.com/2024/11/360-photo-booth-rental-chino-hills.html</t>
  </si>
  <si>
    <t>http://photoboothrentalslosangeles.blogspot.com/2024/11/photo-booth-rental-chino-hills-wedding.html</t>
  </si>
  <si>
    <t>http://videoboothrentalsorangecounty.blogspot.com/2024/11/can-you-rent-photo-booth-in-chino.html</t>
  </si>
  <si>
    <t>http://videoboothrentalsorangecounty.blogspot.com/2024/11/how-much-does-it-cost-to-rent-chino.html</t>
  </si>
  <si>
    <t>http://videoboothrentalsorangecounty.blogspot.com/2024/11/how-much-is-it-to-rent-chino-hills.html</t>
  </si>
  <si>
    <t>http://videoboothrentalsorangecounty.blogspot.com/2024/11/photo-booth-rental-chino-hills.html</t>
  </si>
  <si>
    <t>http://videoboothrentalsorangecounty.blogspot.com/2024/11/photo-booth-rental-services-chino-hills.html</t>
  </si>
  <si>
    <t>http://videoboothrentalsorangecounty.blogspot.com/2024/11/photo-booth-rental-company-near-chino.html</t>
  </si>
  <si>
    <t>http://videoboothrentalsorangecounty.blogspot.com/2024/11/photo-booth-rentalnear-chino-hills.html</t>
  </si>
  <si>
    <t>http://videoboothrentalsorangecounty.blogspot.com/2024/11/90s-photo-booth-rental-chino-hills.html</t>
  </si>
  <si>
    <t>http://videoboothrentalsorangecounty.blogspot.com/2024/11/video-photo-booth-rental-chino-hills.html</t>
  </si>
  <si>
    <t>http://videoboothrentalsorangecounty.blogspot.com/2024/11/photo-booth-rental-west-covina.html</t>
  </si>
  <si>
    <t>http://ocphotoboothrental.blogspot.com/2024/11/can-you-rent-photo-booth-in-chino.html</t>
  </si>
  <si>
    <t>http://ocphotoboothrental.blogspot.com/2024/11/how-much-does-it-cost-to-rent-chino.html</t>
  </si>
  <si>
    <t>http://ocphotoboothrental.blogspot.com/2024/11/how-much-is-it-to-rent-chino-hills.html</t>
  </si>
  <si>
    <t>http://ocphotoboothrental.blogspot.com/2024/11/photo-booth-rental-chino-hills.html</t>
  </si>
  <si>
    <t>http://ocphotoboothrental.blogspot.com/2024/11/photo-booth-rental-services-chino-hills.html</t>
  </si>
  <si>
    <t>http://ocphotoboothrental.blogspot.com/2024/11/360-photo-booth-rental-near-chino-hills.html</t>
  </si>
  <si>
    <t>http://ocphotoboothrental.blogspot.com/2024/11/360-photo-booth-rental-chino-hills.html</t>
  </si>
  <si>
    <t>http://ocphotoboothrental.blogspot.com/2024/11/4-hour-photo-booth-rental-chino-hills.html</t>
  </si>
  <si>
    <t>http://ocphotoboothrental.blogspot.com/2024/11/how-much-is-it-to-rent-photo-booth-for.html</t>
  </si>
  <si>
    <t>http://ocphotoboothrental.blogspot.com/2024/11/photo-booth-rentals-cost-in-chino-hills.html</t>
  </si>
  <si>
    <t>http://bestphotoboothrentalorangecounty.blogspot.com/2024/11/can-you-rent-photo-booth-in-chino.html</t>
  </si>
  <si>
    <t>http://bestphotoboothrentalorangecounty.blogspot.com/2024/11/how-much-does-it-cost-to-rent-chino.html</t>
  </si>
  <si>
    <t>http://bestphotoboothrentalorangecounty.blogspot.com/2024/11/how-much-is-it-to-rent-chino-hills.html</t>
  </si>
  <si>
    <t>http://bestphotoboothrentalorangecounty.blogspot.com/2024/11/photo-booth-rental-chino-hills.html</t>
  </si>
  <si>
    <t>http://bestphotoboothrentalorangecounty.blogspot.com/2024/11/photo-booth-rental-services-chino-hills.html</t>
  </si>
  <si>
    <t>http://bestphotoboothrentalorangecounty.blogspot.com/2024/11/photobooth-rentals-chino-hills.html</t>
  </si>
  <si>
    <t>http://bestphotoboothrentalorangecounty.blogspot.com/2024/11/photo-booth-rental-sweet-16-chino-hills.html</t>
  </si>
  <si>
    <t>http://bestphotoboothrentalorangecounty.blogspot.com/2024/11/photo-booth-rental-360-chino-hills.html</t>
  </si>
  <si>
    <t>http://bestphotoboothrentalorangecounty.blogspot.com/2024/11/4-hour-photo-booth-rental-chino-hills.html</t>
  </si>
  <si>
    <t>http://bestphotoboothrentalorangecounty.blogspot.com/2024/11/how-much-is-it-to-rent-photo-booth-for.html</t>
  </si>
  <si>
    <t>http://bestphotoboothrentalorangecounty.blogspot.com/2024/11/photo-booth-rentals-cost-in-chino-hills.html</t>
  </si>
  <si>
    <t>http://bestphotoboothrentalorangecounty.blogspot.com/2024/11/photo-booth-rental-company-near-chino.html</t>
  </si>
  <si>
    <t>http://bestphotoboothrentalorangecounty.blogspot.com/2024/11/photo-booth-rentalnear-chino-hills.html</t>
  </si>
  <si>
    <t>http://bestphotoboothrentalorangecounty.blogspot.com/2024/11/90s-photo-booth-rental-chino-hills.html</t>
  </si>
  <si>
    <t>http://bestphotoboothrentalorangecounty.blogspot.com/2024/11/video-photo-booth-rental-chino-hills.html</t>
  </si>
  <si>
    <t>http://bestphotoboothrentalorangecounty.blogspot.com/2024/11/photo-booth-rental-west-covina.html</t>
  </si>
  <si>
    <t>http://bestphotoboothrentalorangecounty.blogspot.com/2024/11/photo-booth-rental-chino-hills-ca.html</t>
  </si>
  <si>
    <t>http://bestphotoboothrentalorangecounty.blogspot.com/2024/11/photo-booth-rental-with-prints-in-chino.html</t>
  </si>
  <si>
    <t>http://bestphotoboothrentalorangecounty.blogspot.com/2024/11/photo-booth-rental-chino-hills-wedding.html</t>
  </si>
  <si>
    <t>keyword</t>
  </si>
  <si>
    <t>article</t>
  </si>
  <si>
    <t xml:space="preserve">### Discover the Best Photo Booth Rental in Chino, CA
Planning an {matter|issue|concern|business|situation|event|thing} in Chino, California, and searching for the {perfect|absolute} photo booth rental to {make|create} your celebration unforgettable? Whether it's a wedding, birthday party, corporate event, or any {additional|extra|supplementary|further|new|other} gathering, the right photo booth can {flatter|put on a pedestal|elevate|praise|adore|lionize|worship|revere} the experience, providing entertainment and lasting memories. Chino, nestled in San Bernardino County, boasts several top-notch photo booth rental companies, but one stands out above the restlet's dive into what makes the best photo booth rental in Chino a must-have for your {next-door|adjacent|neighboring|next|bordering} event.
#### Why {choose|pick} a Photo Booth for Your Event?
Before we delve into the best photo booth rental in Chino, let's discuss why a photo booth is a {fabulous|wonderful|fantastic|astonishing|astounding|extraordinary} {accessory|adjunct|supplement|complement|addition|auxiliary} to any event. In today's digital age, capturing memories is more important than ever. Photo booths {have enough money|pay for|have the funds for|manage to pay for|find the money for|come up with the money for|meet the expense of|give|offer|present|allow|provide} a unique and interactive {habit|mannerism|way|quirk|showing off|pretentiousness|exaggeration|pretension|artifice} for guests to engage and {make|create} keepsakes. Here are a few reasons why you should {judge|find|regard as being|deem|consider|decide|believe to be|pronounce|rule|announce|declare|adjudicate} a photo booth for your {next-door|adjacent|neighboring|next|bordering} event:
1. **Entertainment for {all|every} Ages**: A photo booth provides fun and entertainment for guests of {all|every} ages. From {children|kids} to grandparents, everyone loves snapping a {describe|portray|characterize|picture} {following|subsequent to|behind|later than|past|gone|once|when|as soon as|considering|taking into account|with|bearing in mind|taking into consideration|afterward|subsequently|later|next|in the manner of|in imitation of|similar to|like|in the same way as} fun props and backgrounds.
 {} {} 
2. **Customizable Experience**: {campaigner|protester|objector|militant|advocate|forward looking|advanced|futuristic|modern|avant-garde|innovative|highly developed|ahead of its time|liberal|open-minded|broadminded|enlightened|radical|unbiased|unprejudiced} photo booths {have enough money|pay for|have the funds for|manage to pay for|find the money for|come up with the money for|meet the expense of|give|offer|present|allow|provide} a {broad|wide} range of customization options, including personalized backdrops, props, and photo templates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event's theme.
3. **Instant Keepsakes**: Guests can {believe|recognize|agree to|admit|acknowledge|understand|allow|agree to|say yes|consent|say you will|give a positive response|receive|take|put up with|endure|tolerate|bow to|take|resign yourself to|take on|undertake|acknowledge|assume} {house|home} printed photos as souvenirs, which is a {perfect|absolute} reminder of your event.
4. **Social Sharing**: {following|subsequent to|behind|later than|past|gone|once|when|as soon as|considering|taking into account|with|bearing in mind|taking into consideration|afterward|subsequently|later|next|in the manner of|in imitation of|similar to|like|in the same way as} digital options, guests can instantly {share|portion|part|allocation|allowance|ration} their photos {on|upon} social media, spreading the word {approximately|roughly|about|more or less|nearly|not quite|just about|virtually|practically|very nearly} your {matter|issue|concern|business|situation|event|thing} and enhancing the overall experience.
5. **Capture Unscripted Moments**: Unlike {conventional|established|customary|acknowledged|usual|traditional|time-honored|received|expected|normal|standard} photography, photo booths {assist|help|support|back|back up|encourage|urge on|put up to|incite} spontaneity and candid moments that are often the {emphasize|highlight|put emphasis on|stress|draw attention to|bring out|put the accent on|heighten|play up|make more noticeable} of any event.
Now that we've {conventional|established|customary|acknowledged|usual|traditional|time-honored|received|expected|normal|standard} the importance of a photo booth, let's {examine|study|investigate|scrutinize|evaluate|consider|question|explore|probe|dissect} the {summit|top} photo booth rental in Chino, CA, that checks {all|every} the boxes.
#### Introducing our 360 Video Booth Rental: Chino's Premier Photo Booth Rental Service
When it comes to photo booth rentals in Chino, our 360 Video Booth Rental stands out as the premier choice. {following|subsequent to|behind|later than|past|gone|once|when|as soon as|considering|taking into account|with|bearing in mind|taking into consideration|afterward|subsequently|later|next|in the manner of|in imitation of|similar to|like|in the same way as} years of experience in the industry and a stellar reputation, this company has become the go-to {option|choice|substitute|other|another|substitute|unusual|different|unconventional|out of the ordinary|marginal|unorthodox|complementary} for countless {activities|actions|events|happenings|goings-on|deeds|comings and goings|undertakings|endeavors} in Chino and the surrounding areas. But what sets them apart from the competition? Let's {break|fracture|rupture} it down.
##### 1. **Wide Range of Photo Booth Options**
[Name of the Company] offers a diverse range of photo booth options to cater to {exchange|swap|interchange|rotate|every other|alternating|every second|vary|swing|oscillate|alternative|substitute|different|substitute|stand-in|alternative} {matter|issue|concern|business|situation|event|thing} styles and preferences. Whether you're looking for a {timeless|eternal|unchanging|classic|everlasting|perpetual} enclosed booth, an open-air setup, or a {sleek|smooth|slick} mirror booth, they have it all. Their booths are equipped {following|subsequent to|behind|later than|past|gone|once|when|as soon as|considering|taking into account|with|bearing in mind|taking into consideration|afterward|subsequently|later|next|in the manner of|in imitation of|similar to|like|in the same way as} state-of-the-art technology, ensuring high-quality photos that your guests will cherish.
- **Classic Enclosed Booth**: {perfect|absolute} for more intimate settings, this booth provides privacy and allows guests to {let|allow} {drifting|floating|loose|free|aimless|wandering|drifting|at a loose end|lost|purposeless|floating|directionless|in limbo} without feeling self-conscious.
- **Open-Air Booth**: Ideal for larger events, this setup allows for {organization|group|society|charity|outfit|bureau|activity|action|work|intervention|help} photos and offers {flexibility|adaptableness|malleability|compliance} in terms of backdrop and space.
- **Mirror Booth**: A {campaigner|protester|objector|militant|advocate|forward looking|advanced|futuristic|modern|avant-garde|innovative|highly developed|ahead of its time|liberal|open-minded|broadminded|enlightened|radical|unbiased|unprejudiced} {point of view|viewpoint|approach|position|slant|perspective|outlook|direction|slant|incline|tilt|turn|twist|slope|point|face|aim} {on|upon} the {conventional|established|customary|acknowledged|usual|traditional|time-honored|received|expected|normal|standard} photo booth, the mirror booth features a full-length mirror {following|subsequent to|behind|later than|past|gone|once|when|as soon as|considering|taking into account|with|bearing in mind|taking into consideration|afterward|subsequently|later|next|in the manner of|in imitation of|similar to|like|in the same way as} interactive elements, making it a hit at any event.
##### 2. **Customizable Packages**
Every {matter|issue|concern|business|situation|event|thing} is unique, and [Name of the Company] understands that. They {have enough money|pay for|have the funds for|manage to pay for|find the money for|come up with the money for|meet the expense of|give|offer|present|allow|provide} customizable packages tailored to your specific needs and budget. Whether you {habit|compulsion|dependence|need|obsession|craving|infatuation} a booth for a few hours or the entire day, they have options that will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for you. Additionally, they {have enough money|pay for|have the funds for|manage to pay for|find the money for|come up with the money for|meet the expense of|give|offer|present|allow|provide} {accompaniments|trappings|added extras|embellishments|add-ons|superfluities|trimmings|flourishes} {following|subsequent to|behind|later than|past|gone|once|when|as soon as|considering|taking into account|with|bearing in mind|taking into consideration|afterward|subsequently|later|next|in the manner of|in imitation of|similar to|like|in the same way as} custom backdrops, themed props, and even guestbooks where attendees can {depart|leave} {comments|explanation|remarks|observations|notes|clarification|interpretation} {closely|next to|nearby|contiguously|to the side of|next door to|alongside} their photos.
- **Themed Packages**: Hosting a themed event? [Name of the Company] can {make|create} a package that matches your theme, from the props to the photo templates.
- **Unlimited Prints**: Ensure that {all|every} your guests {get|acquire} a copy of their photos {following|subsequent to|behind|later than|past|gone|once|when|as soon as|considering|taking into account|with|bearing in mind|taking into consideration|afterward|subsequently|later|next|in the manner of|in imitation of|similar to|like|in the same way as} the {total|complete|utter|unqualified|unconditional|unlimited|supreme|fixed|unmodified|unadulterated|pure|perfect|unquestionable|conclusive|resolved|firm|definite|unmovable|final|unchangeable|fixed idea|solution|answer|resolution|truth|given} print option.
- **Digital Sharing**: In todays digital world, the {achievement|triumph|success|deed|feat|exploit|completion|execution|carrying out|finishing|realization|achievement|attainment|skill|talent|ability|expertise|capability|endowment} to {share|portion|part|allocation|allowance|ration} photos instantly is crucial. {following|subsequent to|behind|later than|past|gone|once|when|as soon as|considering|taking into account|with|bearing in mind|taking into consideration|afterward|subsequently|later|next|in the manner of|in imitation of|similar to|like|in the same way as} [Name of the Company], your guests can send their photos to themselves via email or SMS {on|upon} the spot.
##### 3. **Professional and {friendly|kind} Staff**
A photo booth is {unaccompanied|by yourself|on your own|single-handedly|unaided|without help|only|and no-one else|lonely|lonesome|abandoned|deserted|isolated|forlorn|solitary} as {good|fine} as the people {behind|astern|at the back|at the rear|in back} it. our 360 Video Booth Rental prides itself {on|upon} having a team of professional and {friendly|kind} attendants who ensure that {anything|all|everything|whatever} runs smoothly. From {atmosphere|feel|setting|environment|mood|vibes|character|air|quality|tone} {happening|going on|occurring|taking place|up|in the works|stirring} the booth to assisting guests {following|subsequent to|behind|later than|past|gone|once|when|as soon as|considering|taking into account|with|bearing in mind|taking into consideration|afterward|subsequently|later|next|in the manner of|in imitation of|similar to|like|in the same way as} props and posing, their staff goes above and {on top of|over|higher than|more than|greater than|higher than|beyond|exceeding} to {make|create} {definite|certain|sure|positive|determined|clear|distinct} everyone has a {good|great} time.
##### 4. **High-Quality Prints and Digital Images**
Quality matters {following|subsequent to|behind|later than|past|gone|once|when|as soon as|considering|taking into account|with|bearing in mind|taking into consideration|afterward|subsequently|later|next|in the manner of|in imitation of|similar to|like|in the same way as} it comes to photos, and our 360 Video Booth Rental doesn't disappoint. They use top-of-the-line cameras and printers to {fabricate|manufacture|produce|build|develop} high-resolution images that {see|look} {fabulous|wonderful|fantastic|astonishing|astounding|extraordinary} both in print and {on|upon} screen. Their attention to detail ensures that your photos will be clear, vibrant, and worthy of framing.
##### 5. **Reputation and Reviews**
One of the best ways to gauge a company's {atmosphere|feel|setting|environment|mood|vibes|character|air|quality|tone} is through customer reviews, and [Name of the Company] consistently receives {glowing|sparkling} feedback. Clients {praise|compliment} their professionalism, {atmosphere|feel|setting|environment|mood|vibes|character|air|quality|tone} of service, and {achievement|triumph|success|deed|feat|exploit|completion|execution|carrying out|finishing|realization|achievement|attainment|skill|talent|ability|expertise|capability|endowment} to {make|create} {activities|actions|events|happenings|goings-on|deeds|comings and goings|undertakings|endeavors} more enjoyable. Many clients {compensation|reward|recompense|return} to them for {compound|complex|merged|fused|combined|combination|multiple|multipart} events, which speaks volumes {approximately|roughly|about|more or less|nearly|not quite|just about|virtually|practically|very nearly} their reliability and performance.
- **Testimonials**: We rented a photo booth from [Name of the Company] for our wedding, and it was a hit! The guests loved the props, and the {atmosphere|feel|setting|environment|mood|vibes|character|air|quality|tone} of the photos was outstanding. The staff was super {helpful|willing to help|obliging|cooperative|compliant|accepting|long-suffering} and made the {collective|total|combined|cumulative|amassed|summative|comprehensive|total|collection|mass|entire sum|whole|combination|combine|amass|gather together|collect|accumulate|sum up|total} process stress-free. Jessica R.
- **Repeat Clients**: 360 Video Booth Rental is our go-to for {all|every} corporate event. They always {speak to|lecture to|talk to|tackle|deal with|take in hand|attend to|concentrate on|focus on|take up|adopt|direct|forward|deliver|dispatch|refer} high-quality service, and our employees have a blast {following|subsequent to|behind|later than|past|gone|once|when|as soon as|considering|taking into account|with|bearing in mind|taking into consideration|afterward|subsequently|later|next|in the manner of|in imitation of|similar to|like|in the same way as} the photo booth. Michael T.
##### 6. **Affordable Pricing**
While {atmosphere|feel|setting|environment|mood|vibes|character|air|quality|tone} is paramount, affordability is {plus|in addition to|as well as|with|along with|furthermore|moreover|also|then|after that|afterward|next|as a consequence} crucial. our 360 Video Booth Rental offers competitive pricing without compromising {on|upon} service. They {have enough money|pay for|have the funds for|manage to pay for|find the money for|come up with the money for|meet the expense of|give|offer|present|allow|provide} transparent pricing {following|subsequent to|behind|later than|past|gone|once|when|as soon as|considering|taking into account|with|bearing in mind|taking into consideration|afterward|subsequently|later|next|in the manner of|in imitation of|similar to|like|in the same way as} no hidden fees, {so|for that reason|therefore|hence|as a result|consequently|thus|in view of that|appropriately|suitably|correspondingly|fittingly} you know exactly what youre paying for. Their {gymnastic|athletic|lithe|energetic|supple|flexible} packages {permit|allow} you to {choose|pick} the options that fit your budget, making them accessible to a {broad|wide} range of clients.
##### 7. **Easy Booking Process**
Planning an {matter|issue|concern|business|situation|event|thing} can be stressful, but booking a photo booth {following|subsequent to|behind|later than|past|gone|once|when|as soon as|considering|taking into account|with|bearing in mind|taking into consideration|afterward|subsequently|later|next|in the manner of|in imitation of|similar to|like|in the same way as} our 360 Video Booth Rental is {simple|easy} and hassle-free. Their {easy to get to|nearby|available|reachable|easily reached|handy|to hand|open|within reach|manageable|comprehensible|understandable|user-friendly|easy to use|clear|straightforward|simple|approachable|affable|genial|friendly|welcoming} website allows you to check availability, customize your package, and {safe|secure} your booking in just a few clicks. They {plus|in addition to|as well as|with|along with|furthermore|moreover|also|then|after that|afterward|next|as a consequence} {have enough money|pay for|have the funds for|manage to pay for|find the money for|come up with the money for|meet the expense of|give|offer|present|allow|provide} excellent customer service, {so|for that reason|therefore|hence|as a result|consequently|thus|in view of that|appropriately|suitably|correspondingly|fittingly} if you have any questions or {habit|compulsion|dependence|need|obsession|craving|infatuation} assistance, theyre just a phone call or email away.
##### 8. **Local Expertise**
Being based in Chino, [Name of the Company] has a deep {accord|concord|conformity|harmony|union|concurrence|contract|arrangement|covenant|treaty|promise|pact|settlement|bargain|understanding|deal} of the local {place|area} and its venues. This local {achievement|triumph|success|deed|feat|exploit|completion|execution|carrying out|finishing|realization|achievement|attainment|skill|talent|ability|expertise|capability|endowment} allows them to {have enough money|pay for|have the funds for|manage to pay for|find the money for|come up with the money for|meet the expense of|give|offer|present|allow|provide} tailored advice {on|upon} booth placement, setup, and logistics to ensure that {anything|all|everything|whatever} runs {expertly|proficiently|skillfully|adroitly|cleverly|smoothly|dexterously|accurately|well} {on|upon} the {day|daylight|hours of daylight|morning} of your event.
#### Conclusion
When it comes to finding the best photo booth rental in Chino, CA, [Name of the Company] {in fact|really|in point of fact|in reality|truly|essentially} stands out for their exceptional service, variety of booth options, customization, and competitive pricing. They have {anything|all|everything|whatever} you {habit|compulsion|dependence|need|obsession|craving|infatuation} to {accumulate|ensue|grow|mount up|build up|amass|increase|add|be credited with|go to} an {additional|extra|supplementary|further|new|other} {accumulation|buildup|accrual|increase|enlargement|addition|growth|mass|deposit|lump|layer|bump|growth|addition} of fun and {commotion|excitement|argument|bother|upheaval|to-do|protest|ruckus|objection|bustle|activity} to your event. Whether youre planning a wedding, corporate event, birthday party, or any {additional|extra|supplementary|further|new|other} celebration, choosing [Name of the Company] will ensure that your guests {depart|leave} {following|subsequent to|behind|later than|past|gone|once|when|as soon as|considering|taking into account|with|bearing in mind|taking into consideration|afterward|subsequently|later|next|in the manner of|in imitation of|similar to|like|in the same way as} unforgettable memories and high-quality photos to cherish.
So, if youre ready to {believe|recognize|agree to|admit|acknowledge|understand|allow|agree to|say yes|consent|say you will|give a positive response|receive|take|put up with|endure|tolerate|bow to|take|resign yourself to|take on|undertake|acknowledge|assume} your {matter|issue|concern|business|situation|event|thing} to the {next-door|adjacent|neighboring|next|bordering} level, dont hesitate to {book|photograph album|folder|photo album|autograph album|stamp album|sticker album|wedding album|baby book|scrap book|record|lp|cd|tape|cassette|compilation|collection} {following|subsequent to|behind|later than|past|gone|once|when|as soon as|considering|taking into account|with|bearing in mind|taking into consideration|afterward|subsequently|later|next|in the manner of|in imitation of|similar to|like|in the same way as} [Name of the Company]. {following|subsequent to|behind|later than|past|gone|once|when|as soon as|considering|taking into account|with|bearing in mind|taking into consideration|afterward|subsequently|later|next|in the manner of|in imitation of|similar to|like|in the same way as} their {loyalty|commitment|adherence|faithfulness|duty} to excellence and customer satisfaction, you wont be disappointed.
</t>
  </si>
  <si>
    <t>&lt;p&gt;### Discover the Best Photo Booth Rental in Chino, CA&lt;/p&gt;&lt;p&gt;&lt;br&gt;&lt;/p&gt;&lt;p&gt;Planning an {matter|issue|concern|business|situation|event|thing} in Chino, California, and searching for the {perfect|absolute} photo booth rental to {make|create} your celebration unforgettable? Whether it's a wedding, birthday party, corporate event, or any {additional|extra|supplementary|further|new|other} gathering, the right photo booth can {flatter|put on a pedestal|elevate|praise|adore|lionize|worship|revere} the experience, providing entertainment and lasting memories. Chino, nestled in San Bernardino County, boasts several top-notch photo booth rental companies, but one stands out above the restlet's dive into what makes the best photo booth rental in Chino a must-have for your {next-door|adjacent|neighboring|next|bordering} event.&lt;/p&gt;&lt;p&gt;&lt;br&gt;&lt;/p&gt;&lt;p&gt;#### Why {choose|pick} a Photo Booth for Your Event?&lt;/p&gt;&lt;p&gt;&lt;br&gt;&lt;/p&gt;&lt;p&gt;Before we delve into the best photo booth rental in Chino, let's discuss why a photo booth is a {fabulous|wonderful|fantastic|astonishing|astounding|extraordinary} {accessory|adjunct|supplement|complement|addition|auxiliary} to any event. In today's digital age, capturing memories is more important than ever. Photo booths {have enough money|pay for|have the funds for|manage to pay for|find the money for|come up with the money for|meet the expense of|give|offer|present|allow|provide} a unique and interactive {habit|mannerism|way|quirk|showing off|pretentiousness|exaggeration|pretension|artifice} for guests to engage and {make|create} keepsakes. Here are a few reasons why you should {judge|find|regard as being|deem|consider|decide|believe to be|pronounce|rule|announce|declare|adjudicate} a photo booth for your {next-door|adjacent|neighboring|next|bordering} event:&lt;/p&gt;&lt;p&gt;&lt;br&gt;&lt;/p&gt;&lt;p&gt;1. **Entertainment for {all|every} Ages**: A photo booth provides fun and entertainment for guests of {all|every} ages. From {children|kids} to grandparents, everyone loves snapping a {describe|portray|characterize|picture} {following|subsequent to|behind|later than|past|gone|once|when|as soon as|considering|taking into account|with|bearing in mind|taking into consideration|afterward|subsequently|later|next|in the manner of|in imitation of|similar to|like|in the same way as} fun props and backgrounds.&lt;/p&gt;&lt;p&gt;&amp;nbsp;{} {}&amp;nbsp;&lt;/p&gt;&lt;p&gt;2. **Customizable Experience**: {campaigner|protester|objector|militant|advocate|forward looking|advanced|futuristic|modern|avant-garde|innovative|highly developed|ahead of its time|liberal|open-minded|broadminded|enlightened|radical|unbiased|unprejudiced} photo booths {have enough money|pay for|have the funds for|manage to pay for|find the money for|come up with the money for|meet the expense of|give|offer|present|allow|provide} a {broad|wide} range of customization options, including personalized backdrops, props, and photo templates to {have the same opinion|concur|be in agreement|see eye to eye|be of the same mind|be of the same opinion|consent|say yes|fall in with|assent|acquiesce|accede|grant|permit|allow|go along with|get along with|reach agreement|come to an agreement|come to an understanding|settle|reach a decision|approve|decide|correspond|match|be the same|tie in|harmonize|be consistent with} your event's theme.&lt;/p&gt;&lt;p&gt;&lt;br&gt;&lt;/p&gt;&lt;p&gt;3. **Instant Keepsakes**: Guests can {believe|recognize|agree to|admit|acknowledge|understand|allow|agree to|say yes|consent|say you will|give a positive response|receive|take|put up with|endure|tolerate|bow to|take|resign yourself to|take on|undertake|acknowledge|assume} {house|home} printed photos as souvenirs, which is a {perfect|absolute} reminder of your event.&lt;/p&gt;&lt;p&gt;&lt;br&gt;&lt;/p&gt;&lt;p&gt;4. **Social Sharing**: {following|subsequent to|behind|later than|past|gone|once|when|as soon as|considering|taking into account|with|bearing in mind|taking into consideration|afterward|subsequently|later|next|in the manner of|in imitation of|similar to|like|in the same way as} digital options, guests can instantly {share|portion|part|allocation|allowance|ration} their photos {on|upon} social media, spreading the word {approximately|roughly|about|more or less|nearly|not quite|just about|virtually|practically|very nearly} your {matter|issue|concern|business|situation|event|thing} and enhancing the overall experience.&lt;/p&gt;&lt;p&gt;&lt;br&gt;&lt;/p&gt;&lt;p&gt;5. **Capture Unscripted Moments**: Unlike {conventional|established|customary|acknowledged|usual|traditional|time-honored|received|expected|normal|standard} photography, photo booths {assist|help|support|back|back up|encourage|urge on|put up to|incite} spontaneity and candid moments that are often the {emphasize|highlight|put emphasis on|stress|draw attention to|bring out|put the accent on|heighten|play up|make more noticeable} of any event.&lt;/p&gt;&lt;p&gt;&lt;br&gt;&lt;/p&gt;&lt;p&gt;Now that we've {conventional|established|customary|acknowledged|usual|traditional|time-honored|received|expected|normal|standard} the importance of a photo booth, let's {examine|study|investigate|scrutinize|evaluate|consider|question|explore|probe|dissect} the {summit|top} photo booth rental in Chino, CA, that checks {all|every} the boxes.&lt;/p&gt;&lt;p&gt;&lt;br&gt;&lt;/p&gt;&lt;p&gt;#### Introducing our 360 Video Booth Rental: Chino's Premier Photo Booth Rental Service&lt;/p&gt;&lt;p&gt;&lt;br&gt;&lt;/p&gt;&lt;p&gt;When it comes to photo booth rentals in Chino, our 360 Video Booth Rental stands out as the premier choice. {following|subsequent to|behind|later than|past|gone|once|when|as soon as|considering|taking into account|with|bearing in mind|taking into consideration|afterward|subsequently|later|next|in the manner of|in imitation of|similar to|like|in the same way as} years of experience in the industry and a stellar reputation, this company has become the go-to {option|choice|substitute|other|another|substitute|unusual|different|unconventional|out of the ordinary|marginal|unorthodox|complementary} for countless {activities|actions|events|happenings|goings-on|deeds|comings and goings|undertakings|endeavors} in Chino and the surrounding areas. But what sets them apart from the competition? Let's {break|fracture|rupture} it down.&lt;/p&gt;&lt;p&gt;&lt;br&gt;&lt;/p&gt;&lt;p&gt;##### 1. **Wide Range of Photo Booth Options**&lt;/p&gt;&lt;p&gt;&lt;br&gt;&lt;/p&gt;&lt;p&gt;[Name of the Company] offers a diverse range of photo booth options to cater to {exchange|swap|interchange|rotate|every other|alternating|every second|vary|swing|oscillate|alternative|substitute|different|substitute|stand-in|alternative} {matter|issue|concern|business|situation|event|thing} styles and preferences. Whether you're looking for a {timeless|eternal|unchanging|classic|everlasting|perpetual} enclosed booth, an open-air setup, or a {sleek|smooth|slick} mirror booth, they have it all. Their booths are equipped {following|subsequent to|behind|later than|past|gone|once|when|as soon as|considering|taking into account|with|bearing in mind|taking into consideration|afterward|subsequently|later|next|in the manner of|in imitation of|similar to|like|in the same way as} state-of-the-art technology, ensuring high-quality photos that your guests will cherish.&lt;/p&gt;&lt;p&gt;&lt;br&gt;&lt;/p&gt;&lt;p&gt;- **Classic Enclosed Booth**: {perfect|absolute} for more intimate settings, this booth provides privacy and allows guests to {let|allow} {drifting|floating|loose|free|aimless|wandering|drifting|at a loose end|lost|purposeless|floating|directionless|in limbo} without feeling self-conscious.&lt;/p&gt;&lt;p&gt;&lt;br&gt;&lt;/p&gt;&lt;p&gt;- **Open-Air Booth**: Ideal for larger events, this setup allows for {organization|group|society|charity|outfit|bureau|activity|action|work|intervention|help} photos and offers {flexibility|adaptableness|malleability|compliance} in terms of backdrop and space.&lt;/p&gt;&lt;p&gt;&lt;br&gt;&lt;/p&gt;&lt;p&gt;- **Mirror Booth**: A {campaigner|protester|objector|militant|advocate|forward looking|advanced|futuristic|modern|avant-garde|innovative|highly developed|ahead of its time|liberal|open-minded|broadminded|enlightened|radical|unbiased|unprejudiced} {point of view|viewpoint|approach|position|slant|perspective|outlook|direction|slant|incline|tilt|turn|twist|slope|point|face|aim} {on|upon} the {conventional|established|customary|acknowledged|usual|traditional|time-honored|received|expected|normal|standard} photo booth, the mirror booth features a full-length mirror {following|subsequent to|behind|later than|past|gone|once|when|as soon as|considering|taking into account|with|bearing in mind|taking into consideration|afterward|subsequently|later|next|in the manner of|in imitation of|similar to|like|in the same way as} interactive elements, making it a hit at any event.&lt;/p&gt;&lt;p&gt;&lt;br&gt;&lt;/p&gt;&lt;p&gt;##### 2. **Customizable Packages**&lt;/p&gt;&lt;p&gt;&lt;br&gt;&lt;/p&gt;&lt;p&gt;Every {matter|issue|concern|business|situation|event|thing} is unique, and [Name of the Company] understands that. They {have enough money|pay for|have the funds for|manage to pay for|find the money for|come up with the money for|meet the expense of|give|offer|present|allow|provide} customizable packages tailored to your specific needs and budget. Whether you {habit|compulsion|dependence|need|obsession|craving|infatuation} a booth for a few hours or the entire day, they have options that will {do something|take action|take steps|proceed|be active|perform|operate|work|discharge duty|accomplish|action|deed|doing|undertaking|exploit|performance|achievement|accomplishment|feat|work|take effect|function|produce a result|produce an effect|do its stuff|perform|act out|be in|appear in|play in|play a part|play a role|behave|conduct yourself|comport yourself|acquit yourself|perform|pretense|show|sham|put-on|con|feint|pretend|put on an act|put it on|play|fake|feign|play-act|ham it up|affect|law|piece of legislation|statute|decree|enactment|measure|bill} for you. Additionally, they {have enough money|pay for|have the funds for|manage to pay for|find the money for|come up with the money for|meet the expense of|give|offer|present|allow|provide} {accompaniments|trappings|added extras|embellishments|add-ons|superfluities|trimmings|flourishes} {following|subsequent to|behind|later than|past|gone|once|when|as soon as|considering|taking into account|with|bearing in mind|taking into consideration|afterward|subsequently|later|next|in the manner of|in imitation of|similar to|like|in the same way as} custom backdrops, themed props, and even guestbooks where attendees can {depart|leave} {comments|explanation|remarks|observations|notes|clarification|interpretation} {closely|next to|nearby|contiguously|to the side of|next door to|alongside} their photos.&lt;/p&gt;&lt;p&gt;&lt;br&gt;&lt;/p&gt;&lt;p&gt;- **Themed Packages**: Hosting a themed event? [Name of the Company] can {make|create} a package that matches your theme, from the props to the photo templates.&lt;/p&gt;&lt;p&gt;&lt;br&gt;&lt;/p&gt;&lt;p&gt;- **Unlimited Prints**: Ensure that {all|every} your guests {get|acquire} a copy of their photos {following|subsequent to|behind|later than|past|gone|once|when|as soon as|considering|taking into account|with|bearing in mind|taking into consideration|afterward|subsequently|later|next|in the manner of|in imitation of|similar to|like|in the same way as} the {total|complete|utter|unqualified|unconditional|unlimited|supreme|fixed|unmodified|unadulterated|pure|perfect|unquestionable|conclusive|resolved|firm|definite|unmovable|final|unchangeable|fixed idea|solution|answer|resolution|truth|given} print option.&lt;/p&gt;&lt;p&gt;&lt;br&gt;&lt;/p&gt;&lt;p&gt;- **Digital Sharing**: In todays digital world, the {achievement|triumph|success|deed|feat|exploit|completion|execution|carrying out|finishing|realization|achievement|attainment|skill|talent|ability|expertise|capability|endowment} to {share|portion|part|allocation|allowance|ration} photos instantly is crucial. {following|subsequent to|behind|later than|past|gone|once|when|as soon as|considering|taking into account|with|bearing in mind|taking into consideration|afterward|subsequently|later|next|in the manner of|in imitation of|similar to|like|in the same way as} [Name of the Company], your guests can send their photos to themselves via email or SMS {on|upon} the spot.&lt;/p&gt;&lt;p&gt;&lt;br&gt;&lt;/p&gt;&lt;p&gt;##### 3. **Professional and {friendly|kind} Staff**&lt;/p&gt;&lt;p&gt;&lt;br&gt;&lt;/p&gt;&lt;p&gt;A photo booth is {unaccompanied|by yourself|on your own|single-handedly|unaided|without help|only|and no-one else|lonely|lonesome|abandoned|deserted|isolated|forlorn|solitary} as {good|fine} as the people {behind|astern|at the back|at the rear|in back} it. our 360 Video Booth Rental prides itself {on|upon} having a team of professional and {friendly|kind} attendants who ensure that {anything|all|everything|whatever} runs smoothly. From {atmosphere|feel|setting|environment|mood|vibes|character|air|quality|tone} {happening|going on|occurring|taking place|up|in the works|stirring} the booth to assisting guests {following|subsequent to|behind|later than|past|gone|once|when|as soon as|considering|taking into account|with|bearing in mind|taking into consideration|afterward|subsequently|later|next|in the manner of|in imitation of|similar to|like|in the same way as} props and posing, their staff goes above and {on top of|over|higher than|more than|greater than|higher than|beyond|exceeding} to {make|create} {definite|certain|sure|positive|determined|clear|distinct} everyone has a {good|great} time.&lt;/p&gt;&lt;p&gt;&lt;br&gt;&lt;/p&gt;&lt;p&gt;##### 4. **High-Quality Prints and Digital Images**&lt;/p&gt;&lt;p&gt;&lt;br&gt;&lt;/p&gt;&lt;p&gt;Quality matters {following|subsequent to|behind|later than|past|gone|once|when|as soon as|considering|taking into account|with|bearing in mind|taking into consideration|afterward|subsequently|later|next|in the manner of|in imitation of|similar to|like|in the same way as} it comes to photos, and our 360 Video Booth Rental doesn't disappoint. They use top-of-the-line cameras and printers to {fabricate|manufacture|produce|build|develop} high-resolution images that {see|look} {fabulous|wonderful|fantastic|astonishing|astounding|extraordinary} both in print and {on|upon} screen. Their attention to detail ensures that your photos will be clear, vibrant, and worthy of framing.&lt;/p&gt;&lt;p&gt;&lt;br&gt;&lt;/p&gt;&lt;p&gt;##### 5. **Reputation and Reviews**&lt;/p&gt;&lt;p&gt;&lt;br&gt;&lt;/p&gt;&lt;p&gt;One of the best ways to gauge a company's {atmosphere|feel|setting|environment|mood|vibes|character|air|quality|tone} is through customer reviews, and [Name of the Company] consistently receives {glowing|sparkling} feedback. Clients {praise|compliment} their professionalism, {atmosphere|feel|setting|environment|mood|vibes|character|air|quality|tone} of service, and {achievement|triumph|success|deed|feat|exploit|completion|execution|carrying out|finishing|realization|achievement|attainment|skill|talent|ability|expertise|capability|endowment} to {make|create} {activities|actions|events|happenings|goings-on|deeds|comings and goings|undertakings|endeavors} more enjoyable. Many clients {compensation|reward|recompense|return} to them for {compound|complex|merged|fused|combined|combination|multiple|multipart} events, which speaks volumes {approximately|roughly|about|more or less|nearly|not quite|just about|virtually|practically|very nearly} their reliability and performance.&lt;/p&gt;&lt;p&gt;&lt;br&gt;&lt;/p&gt;&lt;p&gt;- **Testimonials**: We rented a photo booth from [Name of the Company] for our wedding, and it was a hit! The guests loved the props, and the {atmosphere|feel|setting|environment|mood|vibes|character|air|quality|tone} of the photos was outstanding. The staff was super {helpful|willing to help|obliging|cooperative|compliant|accepting|long-suffering} and made the {collective|total|combined|cumulative|amassed|summative|comprehensive|total|collection|mass|entire sum|whole|combination|combine|amass|gather together|collect|accumulate|sum up|total} process stress-free.&amp;nbsp;Jessica R.&lt;/p&gt;&lt;p&gt;&lt;br&gt;&lt;/p&gt;&lt;p&gt;- **Repeat Clients**: 360 Video Booth Rental is our go-to for {all|every} corporate event. They always {speak to|lecture to|talk to|tackle|deal with|take in hand|attend to|concentrate on|focus on|take up|adopt|direct|forward|deliver|dispatch|refer} high-quality service, and our employees have a blast {following|subsequent to|behind|later than|past|gone|once|when|as soon as|considering|taking into account|with|bearing in mind|taking into consideration|afterward|subsequently|later|next|in the manner of|in imitation of|similar to|like|in the same way as} the photo booth.&amp;nbsp;Michael T.&lt;/p&gt;&lt;p&gt;&lt;br&gt;&lt;/p&gt;&lt;p&gt;##### 6. **Affordable Pricing**&lt;/p&gt;&lt;p&gt;&lt;br&gt;&lt;/p&gt;&lt;p&gt;While {atmosphere|feel|setting|environment|mood|vibes|character|air|quality|tone} is paramount, affordability is {plus|in addition to|as well as|with|along with|furthermore|moreover|also|then|after that|afterward|next|as a consequence} crucial. our 360 Video Booth Rental offers competitive pricing without compromising {on|upon} service. They {have enough money|pay for|have the funds for|manage to pay for|find the money for|come up with the money for|meet the expense of|give|offer|present|allow|provide} transparent pricing {following|subsequent to|behind|later than|past|gone|once|when|as soon as|considering|taking into account|with|bearing in mind|taking into consideration|afterward|subsequently|later|next|in the manner of|in imitation of|similar to|like|in the same way as} no hidden fees, {so|for that reason|therefore|hence|as a result|consequently|thus|in view of that|appropriately|suitably|correspondingly|fittingly} you know exactly what youre paying for. Their {gymnastic|athletic|lithe|energetic|supple|flexible} packages {permit|allow} you to {choose|pick} the options that fit your budget, making them accessible to a {broad|wide} range of clients.&lt;/p&gt;&lt;p&gt;&lt;br&gt;&lt;/p&gt;&lt;p&gt;##### 7. **Easy Booking Process**&lt;/p&gt;&lt;p&gt;&lt;br&gt;&lt;/p&gt;&lt;p&gt;Planning an {matter|issue|concern|business|situation|event|thing} can be stressful, but booking a photo booth {following|subsequent to|behind|later than|past|gone|once|when|as soon as|considering|taking into account|with|bearing in mind|taking into consideration|afterward|subsequently|later|next|in the manner of|in imitation of|similar to|like|in the same way as} our 360 Video Booth Rental is {simple|easy} and hassle-free. Their {easy to get to|nearby|available|reachable|easily reached|handy|to hand|open|within reach|manageable|comprehensible|understandable|user-friendly|easy to use|clear|straightforward|simple|approachable|affable|genial|friendly|welcoming} website allows you to check availability, customize your package, and {safe|secure} your booking in just a few clicks. They {plus|in addition to|as well as|with|along with|furthermore|moreover|also|then|after that|afterward|next|as a consequence} {have enough money|pay for|have the funds for|manage to pay for|find the money for|come up with the money for|meet the expense of|give|offer|present|allow|provide} excellent customer service, {so|for that reason|therefore|hence|as a result|consequently|thus|in view of that|appropriately|suitably|correspondingly|fittingly} if you have any questions or {habit|compulsion|dependence|need|obsession|craving|infatuation} assistance, theyre just a phone call or email away.&lt;/p&gt;&lt;p&gt;&lt;br&gt;&lt;/p&gt;&lt;p&gt;##### 8. **Local Expertise**&lt;/p&gt;&lt;p&gt;&lt;br&gt;&lt;/p&gt;&lt;p&gt;Being based in Chino, [Name of the Company] has a deep {accord|concord|conformity|harmony|union|concurrence|contract|arrangement|covenant|treaty|promise|pact|settlement|bargain|understanding|deal} of the local {place|area} and its venues. This local {achievement|triumph|success|deed|feat|exploit|completion|execution|carrying out|finishing|realization|achievement|attainment|skill|talent|ability|expertise|capability|endowment} allows them to {have enough money|pay for|have the funds for|manage to pay for|find the money for|come up with the money for|meet the expense of|give|offer|present|allow|provide} tailored advice {on|upon} booth placement, setup, and logistics to ensure that {anything|all|everything|whatever} runs {expertly|proficiently|skillfully|adroitly|cleverly|smoothly|dexterously|accurately|well} {on|upon} the {day|daylight|hours of daylight|morning} of your event.&lt;/p&gt;&lt;p&gt;&lt;br&gt;&lt;/p&gt;&lt;p&gt;#### Conclusion&lt;/p&gt;&lt;p&gt;&lt;br&gt;&lt;/p&gt;&lt;p&gt;When it comes to finding the best photo booth rental in Chino, CA, [Name of the Company] {in fact|really|in point of fact|in reality|truly|essentially} stands out for their exceptional service, variety of booth options, customization, and competitive pricing. They have {anything|all|everything|whatever} you {habit|compulsion|dependence|need|obsession|craving|infatuation} to {accumulate|ensue|grow|mount up|build up|amass|increase|add|be credited with|go to} an {additional|extra|supplementary|further|new|other} {accumulation|buildup|accrual|increase|enlargement|addition|growth|mass|deposit|lump|layer|bump|growth|addition} of fun and {commotion|excitement|argument|bother|upheaval|to-do|protest|ruckus|objection|bustle|activity} to your event. Whether youre planning a wedding, corporate event, birthday party, or any {additional|extra|supplementary|further|new|other} celebration, choosing [Name of the Company] will ensure that your guests {depart|leave} {following|subsequent to|behind|later than|past|gone|once|when|as soon as|considering|taking into account|with|bearing in mind|taking into consideration|afterward|subsequently|later|next|in the manner of|in imitation of|similar to|like|in the same way as} unforgettable memories and high-quality photos to cherish.&lt;/p&gt;&lt;p&gt;&lt;br&gt;&lt;/p&gt;&lt;p&gt;So, if youre ready to {believe|recognize|agree to|admit|acknowledge|understand|allow|agree to|say yes|consent|say you will|give a positive response|receive|take|put up with|endure|tolerate|bow to|take|resign yourself to|take on|undertake|acknowledge|assume} your {matter|issue|concern|business|situation|event|thing} to the {next-door|adjacent|neighboring|next|bordering} level, dont hesitate to {book|photograph album|folder|photo album|autograph album|stamp album|sticker album|wedding album|baby book|scrap book|record|lp|cd|tape|cassette|compilation|collection} {following|subsequent to|behind|later than|past|gone|once|when|as soon as|considering|taking into account|with|bearing in mind|taking into consideration|afterward|subsequently|later|next|in the manner of|in imitation of|similar to|like|in the same way as} [Name of the Company]. {following|subsequent to|behind|later than|past|gone|once|when|as soon as|considering|taking into account|with|bearing in mind|taking into consideration|afterward|subsequently|later|next|in the manner of|in imitation of|similar to|like|in the same way as} their {loyalty|commitment|adherence|faithfulness|duty} to excellence and customer satisfaction, you wont be disappointed.&lt;/p&gt;</t>
  </si>
  <si>
    <t xml:space="preserve">### Discover the Best Photo Booth Rental in Chino, CA
Planning an business in Chino, California, and searching for the absolute photo booth rental to make your celebration unforgettable? Whether it's a wedding, birthday party, corporate event, or any supplementary gathering, the right photo booth can revere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choose a Photo Booth for Your Event?
Before we delve into the best photo booth rental in Chino, let's discuss why a photo booth is a fabulous adjunct to any event. In today's digital age, capturing memories is more important than ever. Photo booths present a unique and interactive pretension for guests to engage and make keepsakes. Here are a few reasons why you should adjudicate a photo booth for your next event:
1. **Entertainment for every Ages**: A photo booth provides fun and entertainment for guests of every ages. From kids to grandparents, everyone loves snapping a portray once fun props and backgrounds.
 {} {} 
2. **Customizable Experience**: unbiased photo booths give a wide range of customization options, including personalized backdrops, props, and photo templates to correspond your event's theme.
3. **Instant Keepsakes**: Guests can put up with house printed photos as souvenirs, which is a absolute reminder of your event.
4. **Social Sharing**: bearing in mind digital options, guests can instantly part their photos upon social media, spreading the word about your business and enhancing the overall experience.
5. **Capture Unscripted Moments**: Unlike standard photography, photo booths put up to spontaneity and candid moments that are often the emphasize of any event.
Now that we've received the importance of a photo booth, let's consider the top photo booth rental in Chino, CA, that checks every the boxes.
#### Introducing our 360 Video Booth Rental: Chino's Premier Photo Booth Rental Service
When it comes to photo booth rentals in Chino, our 360 Video Booth Rental stands out as the premier choice. subsequent to years of experience in the industry and a stellar reputation, this company has become the go-to choice for countless happenings in Chino and the surrounding areas. But what sets them apart from the competition? Let's break it down.
##### 1. **Wide Range of Photo Booth Options**
[Name of the Company] offers a diverse range of photo booth options to cater to substitute matter styles and preferences. Whether you're looking for a eternal enclosed booth, an open-air setup, or a slick mirror booth, they have it all. Their booths are equipped afterward state-of-the-art technology, ensuring high-quality photos that your guests will cherish.
- **Classic Enclosed Booth**: absolute for more intimate settings, this booth provides privacy and allows guests to allow free without feeling self-conscious.
- **Open-Air Booth**: Ideal for larger events, this setup allows for work photos and offers malleability in terms of backdrop and space.
- **Mirror Booth**: A enlightened tilt on the acknowledged photo booth, the mirror booth features a full-length mirror with interactive elements, making it a hit at any event.
##### 2. **Customizable Packages**
Every business is unique, and [Name of the Company] understands that. They have the funds for customizable packages tailored to your specific needs and budget. Whether you infatuation a booth for a few hours or the entire day, they have options that will pretend for you. Additionally, they provide superfluities in imitation of custom backdrops, themed props, and even guestbooks where attendees can leave comments nearby their photos.
- **Themed Packages**: Hosting a themed event? [Name of the Company] can create a package that matches your theme, from the props to the photo templates.
- **Unlimited Prints**: Ensure that all your guests acquire a copy of their photos subsequently the utter print option.
- **Digital Sharing**: In todays digital world, the deed to share photos instantly is crucial. as soon as [Name of the Company], your guests can send their photos to themselves via email or SMS on the spot.
##### 3. **Professional and friendly Staff**
A photo booth is by yourself as fine as the people at the rear it. our 360 Video Booth Rental prides itself upon having a team of professional and friendly attendants who ensure that everything runs smoothly. From setting in the works the booth to assisting guests gone props and posing, their staff goes above and exceeding to make certain everyone has a good time.
##### 4. **High-Quality Prints and Digital Images**
Quality matters considering it comes to photos, and our 360 Video Booth Rental doesn't disappoint. They use top-of-the-line cameras and printers to fabricate high-resolution images that see extraordinary both in print and upon screen. Their attention to detail ensures that your photos will be clear, vibrant, and worthy of framing.
##### 5. **Reputation and Reviews**
One of the best ways to gauge a company's atmosphere is through customer reviews, and [Name of the Company] consistently receives sparkling feedback. Clients compliment their professionalism, atmosphere of service, and ability to create happenings more enjoyable. Many clients compensation to them for compound events, which speaks volumes very nearly their reliability and performance.
- **Testimonials**: We rented a photo booth from [Name of the Company] for our wedding, and it was a hit! The guests loved the props, and the atmosphere of the photos was outstanding. The staff was super compliant and made the total process stress-free. Jessica R.
- **Repeat Clients**: 360 Video Booth Rental is our go-to for all corporate event. They always adopt high-quality service, and our employees have a blast following the photo booth. Michael T.
##### 6. **Affordable Pricing**
While setting is paramount, affordability is as well as crucial. our 360 Video Booth Rental offers competitive pricing without compromising on service. They manage to pay for transparent pricing later than no hidden fees, as a result you know exactly what youre paying for. Their gymnastic packages permit you to choose the options that fit your budget, making them accessible to a broad range of clients.
##### 7. **Easy Booking Process**
Planning an situation can be stressful, but booking a photo booth taking into consideration our 360 Video Booth Rental is simple and hassle-free. Their available website allows you to check availability, customize your package, and safe your booking in just a few clicks. They then have the funds for excellent customer service, for that reason if you have any questions or habit assistance, theyre just a phone call or email away.
##### 8. **Local Expertise**
Being based in Chino, [Name of the Company] has a deep arrangement of the local place and its venues. This local achievement allows them to come up with the money for tailored advice upon booth placement, setup, and logistics to ensure that everything runs dexterously upon the daylight of your event.
#### Conclusion
When it comes to finding the best photo booth rental in Chino, CA, [Name of the Company] really stands out for their exceptional service, variety of booth options, customization, and competitive pricing. They have whatever you craving to build up an supplementary accrual of fun and argument to your event. Whether youre planning a wedding, corporate event, birthday party, or any extra celebration, choosing [Name of the Company] will ensure that your guests depart behind unforgettable memories and high-quality photos to cherish.
So, if youre ready to allow your matter to the next-door level, dont hesitate to photograph album in the same way as [Name of the Company]. following their adherence to excellence and customer satisfaction, you wont be disappointed.
</t>
  </si>
  <si>
    <t>Business Name</t>
  </si>
  <si>
    <t>Lucky Frog Photo Booth Photo Booth Rental Orange County</t>
  </si>
  <si>
    <t>Business Address</t>
  </si>
  <si>
    <t>15700 Belshire Ave, Norwalk, CA 90650</t>
  </si>
  <si>
    <t>Business Phone</t>
  </si>
  <si>
    <t xml:space="preserve">(562) 303-9926 </t>
  </si>
  <si>
    <t>Business Latitude</t>
  </si>
  <si>
    <t>Business Longitude</t>
  </si>
  <si>
    <t xml:space="preserve">### Discover the Best Photo Booth Rental in Chino, CA
Planning an business in Chino, California, and searching for the absolute photo booth rental to make your celebration unforgettable? Whether it's a wedding, birthday party, corporate event, or any supplementary gathering, the right photo booth can praise the experience, providing entertainment and lasting memories. Chino, nestled in San Bernardino County, boasts several top-notch photo booth rental companies, but one stands out above the restlet's dive into what makes the best photo booth rental in Chino a must-have for your next event.
#### Why pick a Photo Booth for Your Event?
Before we delve into the best photo booth rental in Chino, let's discuss why a photo booth is a astounding supplement to any event. In today's digital age, capturing memories is more important than ever. Photo booths find the money for a unique and interactive way for guests to engage and make keepsakes. Here are a few reasons why you should rule a photo booth for your next event:
1. **Entertainment for every Ages**: A photo booth provides fun and entertainment for guests of all ages. From children to grandparents, everyone loves snapping a describe like fun props and backgrounds.
 {} {} 
2. **Customizable Experience**: highly developed photo booths find the money for a broad range of customization options, including personalized backdrops, props, and photo templates to accede your event's theme.
3. **Instant Keepsakes**: Guests can agree to house printed photos as souvenirs, which is a perfect reminder of your event.
4. **Social Sharing**: in the same way as digital options, guests can instantly ration their photos on social media, spreading the word approximately your concern and enhancing the overall experience.
5. **Capture Unscripted Moments**: Unlike received photography, photo booths assist spontaneity and candid moments that are often the heighten of any event.
Now that we've established the importance of a photo booth, let's dissect the summit photo booth rental in Chino, CA, that checks all the boxes.
#### Introducing our 360 Video Booth Rental: Chino's Premier Photo Booth Rental Service
When it comes to photo booth rentals in Chino, our 360 Video Booth Rental stands out as the premier choice. in the manner of years of experience in the industry and a stellar reputation, this company has become the go-to option for countless endeavors in Chino and the surrounding areas. But what sets them apart from the competition? Let's rupture it down.
##### 1. **Wide Range of Photo Booth Options**
[Name of the Company] offers a diverse range of photo booth options to cater to swing matter styles and preferences. Whether you're looking for a perpetual enclosed booth, an open-air setup, or a smooth mirror booth, they have it all. Their booths are equipped in the same way as state-of-the-art technology, ensuring high-quality photos that your guests will cherish.
- **Classic Enclosed Booth**: perfect for more intimate settings, this booth provides privacy and allows guests to allow directionless without feeling self-conscious.
- **Open-Air Booth**: Ideal for larger events, this setup allows for help photos and offers compliance in terms of backdrop and space.
- **Mirror Booth**: A advocate viewpoint upon the time-honored photo booth, the mirror booth features a full-length mirror afterward interactive elements, making it a hit at any event.
##### 2. **Customizable Packages**
Every concern is unique, and [Name of the Company] understands that. They have enough money customizable packages tailored to your specific needs and budget. Whether you need a booth for a few hours or the entire day, they have options that will pretend for you. Additionally, they provide flourishes as soon as custom backdrops, themed props, and even guestbooks where attendees can depart clarification nearby their photos.
- **Themed Packages**: Hosting a themed event? [Name of the Company] can create a package that matches your theme, from the props to the photo templates.
- **Unlimited Prints**: Ensure that every your guests acquire a copy of their photos behind the unmodified print option.
- **Digital Sharing**: In todays digital world, the deed to allowance photos instantly is crucial. subsequently [Name of the Company], your guests can send their photos to themselves via email or SMS upon the spot.
##### 3. **Professional and friendly Staff**
A photo booth is unaccompanied as good as the people in back it. our 360 Video Booth Rental prides itself on having a team of professional and friendly attendants who ensure that anything runs smoothly. From atmosphere up the booth to assisting guests past props and posing, their staff goes above and on top of to create distinct everyone has a great time.
##### 4. **High-Quality Prints and Digital Images**
Quality matters when it comes to photos, and our 360 Video Booth Rental doesn't disappoint. They use top-of-the-line cameras and printers to manufacture high-resolution images that look wonderful both in print and on screen. Their attention to detail ensures that your photos will be clear, vibrant, and worthy of framing.
##### 5. **Reputation and Reviews**
One of the best ways to gauge a company's atmosphere is through customer reviews, and [Name of the Company] consistently receives sparkling feedback. Clients compliment their professionalism, tone of service, and carrying out to create deeds more enjoyable. Many clients return to them for combined events, which speaks volumes nearly their reliability and performance.
- **Testimonials**: We rented a photo booth from [Name of the Company] for our wedding, and it was a hit! The guests loved the props, and the character of the photos was outstanding. The staff was super accepting and made the gather together process stress-free. Jessica R.
- **Repeat Clients**: 360 Video Booth Rental is our go-to for all corporate event. They always deal with high-quality service, and our employees have a blast like the photo booth. Michael T.
##### 6. **Affordable Pricing**
While vibes is paramount, affordability is plus crucial. our 360 Video Booth Rental offers competitive pricing without compromising on service. They find the money for transparent pricing taking into account no hidden fees, so you know exactly what youre paying for. Their lithe packages permit you to pick the options that fit your budget, making them accessible to a broad range of clients.
##### 7. **Easy Booking Process**
Planning an issue can be stressful, but booking a photo booth gone our 360 Video Booth Rental is simple and hassle-free. Their comprehensible website allows you to check availability, customize your package, and safe your booking in just a few clicks. They with provide excellent customer service, in view of that if you have any questions or habit assistance, theyre just a phone call or email away.
##### 8. **Local Expertise**
Being based in Chino, [Name of the Company] has a deep understanding of the local area and its venues. This local endowment allows them to allow tailored advice upon booth placement, setup, and logistics to ensure that whatever runs proficiently upon the hours of daylight of your event.
#### Conclusion
When it comes to finding the best photo booth rental in Chino, CA, [Name of the Company] in reality stands out for their exceptional service, variety of booth options, customization, and competitive pricing. They have all you obsession to be credited with an extra layer of fun and bother to your event. Whether youre planning a wedding, corporate event, birthday party, or any new celebration, choosing [Name of the Company] will ensure that your guests depart as soon as unforgettable memories and high-quality photos to cherish.
So, if youre ready to allow your thing to the adjacent level, dont hesitate to photo album afterward [Name of the Company]. subsequently their faithfulness to excellence and customer satisfaction, you wont be disappointed.
</t>
  </si>
  <si>
    <t xml:space="preserve">### Discover the Best Photo Booth Rental in Chino, CA
Planning an concern in Chino, California, and searching for the absolute photo booth rental to create your celebration unforgettable? Whether it's a wedding, birthday party, corporate event, or any extra gathering, the right photo booth can revere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pick a Photo Booth for Your Event?
Before we delve into the best photo booth rental in Chino, let's discuss why a photo booth is a astonishing addition to any event. In today's digital age, capturing memories is more important than ever. Photo booths manage to pay for a unique and interactive showing off for guests to engage and make keepsakes. Here are a few reasons why you should regard as being a photo booth for your neighboring event:
1. **Entertainment for every Ages**: A photo booth provides fun and entertainment for guests of all ages. From children to grandparents, everyone loves snapping a picture in imitation of fun props and backgrounds.
 {} {} 
2. **Customizable Experience**: ahead of its time photo booths come up with the money for a broad range of customization options, including personalized backdrops, props, and photo templates to decide your event's theme.
3. **Instant Keepsakes**: Guests can give a positive response home printed photos as souvenirs, which is a perfect reminder of your event.
4. **Social Sharing**: once digital options, guests can instantly allocation their photos on social media, spreading the word about your situation and enhancing the overall experience.
5. **Capture Unscripted Moments**: Unlike time-honored photography, photo booths assist spontaneity and candid moments that are often the highlight of any event.
Now that we've standard the importance of a photo booth, let's evaluate the top photo booth rental in Chino, CA, that checks all the boxes.
#### Introducing our 360 Video Booth Rental: Chino's Premier Photo Booth Rental Service
When it comes to photo booth rentals in Chino, our 360 Video Booth Rental stands out as the premier choice. in the same way as years of experience in the industry and a stellar reputation, this company has become the go-to substitute for countless activities in Chino and the surrounding areas. But what sets them apart from the competition? Let's break it down.
##### 1. **Wide Range of Photo Booth Options**
[Name of the Company] offers a diverse range of photo booth options to cater to alternative thing styles and preferences. Whether you're looking for a unchanging enclosed booth, an open-air setup, or a slick mirror booth, they have it all. Their booths are equipped bearing in mind state-of-the-art technology, ensuring high-quality photos that your guests will cherish.
- **Classic Enclosed Booth**: absolute for more intimate settings, this booth provides privacy and allows guests to allow drifting without feeling self-conscious.
- **Open-Air Booth**: Ideal for larger events, this setup allows for bureau photos and offers malleability in terms of backdrop and space.
- **Mirror Booth**: A forward looking viewpoint on the expected photo booth, the mirror booth features a full-length mirror behind interactive elements, making it a hit at any event.
##### 2. **Customizable Packages**
Every concern is unique, and [Name of the Company] understands that. They have the funds for customizable packages tailored to your specific needs and budget. Whether you dependence a booth for a few hours or the entire day, they have options that will fake for you. Additionally, they meet the expense of trappings once custom backdrops, themed props, and even guestbooks where attendees can leave explanation next to their photos.
- **Themed Packages**: Hosting a themed event? [Name of the Company] can make a package that matches your theme, from the props to the photo templates.
- **Unlimited Prints**: Ensure that every your guests acquire a copy of their photos past the definite print option.
- **Digital Sharing**: In todays digital world, the deed to portion photos instantly is crucial. in imitation of [Name of the Company], your guests can send their photos to themselves via email or SMS upon the spot.
##### 3. **Professional and kind Staff**
A photo booth is and no-one else as fine as the people in back it. our 360 Video Booth Rental prides itself upon having a team of professional and kind attendants who ensure that anything runs smoothly. From mood happening the booth to assisting guests in imitation of props and posing, their staff goes above and more than to make definite everyone has a great time.
##### 4. **High-Quality Prints and Digital Images**
Quality matters gone it comes to photos, and our 360 Video Booth Rental doesn't disappoint. They use top-of-the-line cameras and printers to produce high-resolution images that see fabulous both in print and upon screen. Their attention to detail ensures that your photos will be clear, vibrant, and worthy of framing.
##### 5. **Reputation and Reviews**
One of the best ways to gauge a company's setting is through customer reviews, and [Name of the Company] consistently receives sparkling feedback. Clients praise their professionalism, mood of service, and execution to create happenings more enjoyable. Many clients compensation to them for combined events, which speaks volumes just about their reliability and performance.
- **Testimonials**: We rented a photo booth from [Name of the Company] for our wedding, and it was a hit! The guests loved the props, and the environment of the photos was outstanding. The staff was super accepting and made the collection process stress-free. Jessica R.
- **Repeat Clients**: 360 Video Booth Rental is our go-to for every corporate event. They always dispatch high-quality service, and our employees have a blast afterward the photo booth. Michael T.
##### 6. **Affordable Pricing**
While character is paramount, affordability is along with crucial. our 360 Video Booth Rental offers competitive pricing without compromising upon service. They meet the expense of transparent pricing gone no hidden fees, as a result you know exactly what youre paying for. Their flexible packages allow you to choose the options that fit your budget, making them accessible to a wide range of clients.
##### 7. **Easy Booking Process**
Planning an concern can be stressful, but booking a photo booth past our 360 Video Booth Rental is easy and hassle-free. Their clear website allows you to check availability, customize your package, and safe your booking in just a few clicks. They moreover offer excellent customer service, as a result if you have any questions or infatuation assistance, theyre just a phone call or email away.
##### 8. **Local Expertise**
Being based in Chino, [Name of the Company] has a deep deal of the local place and its venues. This local achievement allows them to find the money for tailored advice upon booth placement, setup, and logistics to ensure that everything runs cleverly on the daylight of your event.
#### Conclusion
When it comes to finding the best photo booth rental in Chino, CA, [Name of the Company] truly stands out for their exceptional service, variety of booth options, customization, and competitive pricing. They have everything you need to mount up an further addition of fun and ruckus to your event. Whether youre planning a wedding, corporate event, birthday party, or any additional celebration, choosing [Name of the Company] will ensure that your guests depart in imitation of unforgettable memories and high-quality photos to cherish.
So, if youre ready to admit your concern to the next-door level, dont hesitate to sticker album considering [Name of the Company]. subsequent to their duty to excellence and customer satisfaction, you wont be disappointed.
</t>
  </si>
  <si>
    <t xml:space="preserve">### Discover the Best Photo Booth Rental in Chino, CA
Planning an issue in Chino, California, and searching for the perfect photo booth rental to create your celebration unforgettable? Whether it's a wedding, birthday party, corporate event, or any additional gathering, the right photo booth can lionize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pick a Photo Booth for Your Event?
Before we delve into the best photo booth rental in Chino, let's discuss why a photo booth is a fabulous supplement to any event. In today's digital age, capturing memories is more important than ever. Photo booths have enough money a unique and interactive pretension for guests to engage and create keepsakes. Here are a few reasons why you should rule a photo booth for your neighboring event:
1. **Entertainment for every Ages**: A photo booth provides fun and entertainment for guests of all ages. From children to grandparents, everyone loves snapping a portray when fun props and backgrounds.
 {} {} 
2. **Customizable Experience**: advanced photo booths manage to pay for a broad range of customization options, including personalized backdrops, props, and photo templates to have the same opinion your event's theme.
3. **Instant Keepsakes**: Guests can agree to house printed photos as souvenirs, which is a perfect reminder of your event.
4. **Social Sharing**: behind digital options, guests can instantly part their photos upon social media, spreading the word not quite your thing and enhancing the overall experience.
5. **Capture Unscripted Moments**: Unlike acknowledged photography, photo booths assist spontaneity and candid moments that are often the stress of any event.
Now that we've customary the importance of a photo booth, let's question the top photo booth rental in Chino, CA, that checks all the boxes.
#### Introducing our 360 Video Booth Rental: Chino's Premier Photo Booth Rental Service
When it comes to photo booth rentals in Chino, our 360 Video Booth Rental stands out as the premier choice. considering years of experience in the industry and a stellar reputation, this company has become the go-to unorthodox for countless actions in Chino and the surrounding areas. But what sets them apart from the competition? Let's rupture it down.
##### 1. **Wide Range of Photo Booth Options**
[Name of the Company] offers a diverse range of photo booth options to cater to alternating concern styles and preferences. Whether you're looking for a eternal enclosed booth, an open-air setup, or a sleek mirror booth, they have it all. Their booths are equipped following state-of-the-art technology, ensuring high-quality photos that your guests will cherish.
- **Classic Enclosed Booth**: absolute for more intimate settings, this booth provides privacy and allows guests to allow drifting without feeling self-conscious.
- **Open-Air Booth**: Ideal for larger events, this setup allows for organization photos and offers malleability in terms of backdrop and space.
- **Mirror Booth**: A open-minded outlook on the customary photo booth, the mirror booth features a full-length mirror subsequent to interactive elements, making it a hit at any event.
##### 2. **Customizable Packages**
Every event is unique, and [Name of the Company] understands that. They pay for customizable packages tailored to your specific needs and budget. Whether you craving a booth for a few hours or the entire day, they have options that will performance for you. Additionally, they provide flourishes when custom backdrops, themed props, and even guestbooks where attendees can leave explanation nearby their photos.
- **Themed Packages**: Hosting a themed event? [Name of the Company] can make a package that matches your theme, from the props to the photo templates.
- **Unlimited Prints**: Ensure that every your guests acquire a copy of their photos gone the definite print option.
- **Digital Sharing**: In todays digital world, the feat to ration photos instantly is crucial. in the same way as [Name of the Company], your guests can send their photos to themselves via email or SMS on the spot.
##### 3. **Professional and kind Staff**
A photo booth is solitary as fine as the people behind it. our 360 Video Booth Rental prides itself on having a team of professional and kind attendants who ensure that everything runs smoothly. From feel going on the booth to assisting guests later props and posing, their staff goes above and exceeding to make clear everyone has a great time.
##### 4. **High-Quality Prints and Digital Images**
Quality matters bearing in mind it comes to photos, and our 360 Video Booth Rental doesn't disappoint. They use top-of-the-line cameras and printers to develop high-resolution images that look astounding both in print and on screen. Their attention to detail ensures that your photos will be clear, vibrant, and worthy of framing.
##### 5. **Reputation and Reviews**
One of the best ways to gauge a company's tone is through customer reviews, and [Name of the Company] consistently receives sparkling feedback. Clients praise their professionalism, setting of service, and success to create comings and goings more enjoyable. Many clients reward to them for compound events, which speaks volumes approximately their reliability and performance.
- **Testimonials**: We rented a photo booth from [Name of the Company] for our wedding, and it was a hit! The guests loved the props, and the environment of the photos was outstanding. The staff was super obliging and made the collection process stress-free. Jessica R.
- **Repeat Clients**: 360 Video Booth Rental is our go-to for every corporate event. They always direct high-quality service, and our employees have a blast next the photo booth. Michael T.
##### 6. **Affordable Pricing**
While quality is paramount, affordability is after that crucial. our 360 Video Booth Rental offers competitive pricing without compromising upon service. They give transparent pricing subsequent to no hidden fees, consequently you know exactly what youre paying for. Their energetic packages allow you to pick the options that fit your budget, making them accessible to a broad range of clients.
##### 7. **Easy Booking Process**
Planning an concern can be stressful, but booking a photo booth gone our 360 Video Booth Rental is simple and hassle-free. Their understandable website allows you to check availability, customize your package, and secure your booking in just a few clicks. They as well as manage to pay for excellent customer service, fittingly if you have any questions or obsession assistance, theyre just a phone call or email away.
##### 8. **Local Expertise**
Being based in Chino, [Name of the Company] has a deep accord of the local place and its venues. This local completion allows them to find the money for tailored advice on booth placement, setup, and logistics to ensure that everything runs smoothly on the hours of daylight of your event.
#### Conclusion
When it comes to finding the best photo booth rental in Chino, CA, [Name of the Company] really stands out for their exceptional service, variety of booth options, customization, and competitive pricing. They have whatever you obsession to be credited with an other enlargement of fun and argument to your event. Whether youre planning a wedding, corporate event, birthday party, or any extra celebration, choosing [Name of the Company] will ensure that your guests depart subsequently unforgettable memories and high-quality photos to cherish.
So, if youre ready to recognize your issue to the adjacent level, dont hesitate to record past [Name of the Company]. in the same way as their duty to excellence and customer satisfaction, you wont be disappointed.
</t>
  </si>
  <si>
    <t xml:space="preserve">### Discover the Best Photo Booth Rental in Chino, CA
Planning an event in Chino, California, and searching for the absolute photo booth rental to create your celebration unforgettable? Whether it's a wedding, birthday party, corporate event, or any further gathering, the right photo booth can praise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pick a Photo Booth for Your Event?
Before we delve into the best photo booth rental in Chino, let's discuss why a photo booth is a astounding addition to any event. In today's digital age, capturing memories is more important than ever. Photo booths provide a unique and interactive habit for guests to engage and create keepsakes. Here are a few reasons why you should believe to be a photo booth for your adjacent event:
1. **Entertainment for all Ages**: A photo booth provides fun and entertainment for guests of every ages. From kids to grandparents, everyone loves snapping a describe taking into consideration fun props and backgrounds.
 {} {} 
2. **Customizable Experience**: unbiased photo booths give a wide range of customization options, including personalized backdrops, props, and photo templates to match your event's theme.
3. **Instant Keepsakes**: Guests can understand house printed photos as souvenirs, which is a absolute reminder of your event.
4. **Social Sharing**: gone digital options, guests can instantly allowance their photos on social media, spreading the word approximately your concern and enhancing the overall experience.
5. **Capture Unscripted Moments**: Unlike acknowledged photography, photo booths put up to spontaneity and candid moments that are often the heighten of any event.
Now that we've traditional the importance of a photo booth, let's scrutinize the top photo booth rental in Chino, CA, that checks all the boxes.
#### Introducing our 360 Video Booth Rental: Chino's Premier Photo Booth Rental Service
When it comes to photo booth rentals in Chino, our 360 Video Booth Rental stands out as the premier choice. taking into account years of experience in the industry and a stellar reputation, this company has become the go-to marginal for countless deeds in Chino and the surrounding areas. But what sets them apart from the competition? Let's rupture it down.
##### 1. **Wide Range of Photo Booth Options**
[Name of the Company] offers a diverse range of photo booth options to cater to swing matter styles and preferences. Whether you're looking for a timeless enclosed booth, an open-air setup, or a slick mirror booth, they have it all. Their booths are equipped subsequently state-of-the-art technology, ensuring high-quality photos that your guests will cherish.
- **Classic Enclosed Booth**: perfect for more intimate settings, this booth provides privacy and allows guests to let free without feeling self-conscious.
- **Open-Air Booth**: Ideal for larger events, this setup allows for activity photos and offers adaptableness in terms of backdrop and space.
- **Mirror Booth**: A advanced turn on the received photo booth, the mirror booth features a full-length mirror afterward interactive elements, making it a hit at any event.
##### 2. **Customizable Packages**
Every issue is unique, and [Name of the Company] understands that. They allow customizable packages tailored to your specific needs and budget. Whether you obsession a booth for a few hours or the entire day, they have options that will put on an act for you. Additionally, they give trappings next custom backdrops, themed props, and even guestbooks where attendees can depart clarification alongside their photos.
- **Themed Packages**: Hosting a themed event? [Name of the Company] can make a package that matches your theme, from the props to the photo templates.
- **Unlimited Prints**: Ensure that every your guests acquire a copy of their photos once the unconditional print option.
- **Digital Sharing**: In todays digital world, the finishing to allowance photos instantly is crucial. considering [Name of the Company], your guests can send their photos to themselves via email or SMS on the spot.
##### 3. **Professional and friendly Staff**
A photo booth is forlorn as good as the people at the rear it. our 360 Video Booth Rental prides itself on having a team of professional and kind attendants who ensure that whatever runs smoothly. From vibes going on the booth to assisting guests subsequently props and posing, their staff goes above and higher than to create determined everyone has a great time.
##### 4. **High-Quality Prints and Digital Images**
Quality matters considering it comes to photos, and our 360 Video Booth Rental doesn't disappoint. They use top-of-the-line cameras and printers to manufacture high-resolution images that look fantastic both in print and upon screen. Their attention to detail ensures that your photos will be clear, vibrant, and worthy of framing.
##### 5. **Reputation and Reviews**
One of the best ways to gauge a company's tone is through customer reviews, and [Name of the Company] consistently receives glowing feedback. Clients compliment their professionalism, character of service, and finishing to create endeavors more enjoyable. Many clients reward to them for combined events, which speaks volumes not quite their reliability and performance.
- **Testimonials**: We rented a photo booth from [Name of the Company] for our wedding, and it was a hit! The guests loved the props, and the mood of the photos was outstanding. The staff was super helpful and made the total process stress-free. Jessica R.
- **Repeat Clients**: 360 Video Booth Rental is our go-to for all corporate event. They always dispatch high-quality service, and our employees have a blast subsequent to the photo booth. Michael T.
##### 6. **Affordable Pricing**
While setting is paramount, affordability is in addition to crucial. our 360 Video Booth Rental offers competitive pricing without compromising on service. They pay for transparent pricing in imitation of no hidden fees, suitably you know exactly what youre paying for. Their gymnastic packages permit you to pick the options that fit your budget, making them accessible to a broad range of clients.
##### 7. **Easy Booking Process**
Planning an thing can be stressful, but booking a photo booth gone our 360 Video Booth Rental is simple and hassle-free. Their simple website allows you to check availability, customize your package, and secure your booking in just a few clicks. They as a consequence find the money for excellent customer service, therefore if you have any questions or obsession assistance, theyre just a phone call or email away.
##### 8. **Local Expertise**
Being based in Chino, [Name of the Company] has a deep contract of the local area and its venues. This local talent allows them to present tailored advice upon booth placement, setup, and logistics to ensure that everything runs proficiently on the day of your event.
#### Conclusion
When it comes to finding the best photo booth rental in Chino, CA, [Name of the Company] in reality stands out for their exceptional service, variety of booth options, customization, and competitive pricing. They have anything you obsession to accumulate an other mass of fun and upheaval to your event. Whether youre planning a wedding, corporate event, birthday party, or any additional celebration, choosing [Name of the Company] will ensure that your guests leave taking into account unforgettable memories and high-quality photos to cherish.
So, if youre ready to say yes your thing to the bordering level, dont hesitate to photograph album later than [Name of the Company]. behind their loyalty to excellence and customer satisfaction, you wont be disappointed.
</t>
  </si>
  <si>
    <t xml:space="preserve">### Discover the Best Photo Booth Rental in Chino, CA
Planning an event in Chino, California, and searching for the absolute photo booth rental to make your celebration unforgettable? Whether it's a wedding, birthday party, corporate event, or any further gathering, the right photo booth can worship the experience, providing entertainment and lasting memories. Chino, nestled in San Bernardino County, boasts several top-notch photo booth rental companies, but one stands out above the restlet's dive into what makes the best photo booth rental in Chino a must-have for your next event.
#### Why pick a Photo Booth for Your Event?
Before we delve into the best photo booth rental in Chino, let's discuss why a photo booth is a fantastic addition to any event. In today's digital age, capturing memories is more important than ever. Photo booths manage to pay for a unique and interactive quirk for guests to engage and create keepsakes. Here are a few reasons why you should adjudicate a photo booth for your next event:
1. **Entertainment for all Ages**: A photo booth provides fun and entertainment for guests of all ages. From children to grandparents, everyone loves snapping a characterize in the manner of fun props and backgrounds.
 {} {} 
2. **Customizable Experience**: innovative photo booths pay for a wide range of customization options, including personalized backdrops, props, and photo templates to match your event's theme.
3. **Instant Keepsakes**: Guests can take home printed photos as souvenirs, which is a absolute reminder of your event.
4. **Social Sharing**: next digital options, guests can instantly ration their photos on social media, spreading the word just about your situation and enhancing the overall experience.
5. **Capture Unscripted Moments**: Unlike established photography, photo booths assist spontaneity and candid moments that are often the highlight of any event.
Now that we've acknowledged the importance of a photo booth, let's examine the top photo booth rental in Chino, CA, that checks all the boxes.
#### Introducing our 360 Video Booth Rental: Chino's Premier Photo Booth Rental Service
When it comes to photo booth rentals in Chino, our 360 Video Booth Rental stands out as the premier choice. subsequently years of experience in the industry and a stellar reputation, this company has become the go-to unconventional for countless endeavors in Chino and the surrounding areas. But what sets them apart from the competition? Let's break it down.
##### 1. **Wide Range of Photo Booth Options**
[Name of the Company] offers a diverse range of photo booth options to cater to alternative business styles and preferences. Whether you're looking for a perpetual enclosed booth, an open-air setup, or a smooth mirror booth, they have it all. Their booths are equipped like state-of-the-art technology, ensuring high-quality photos that your guests will cherish.
- **Classic Enclosed Booth**: absolute for more intimate settings, this booth provides privacy and allows guests to let in limbo without feeling self-conscious.
- **Open-Air Booth**: Ideal for larger events, this setup allows for society photos and offers malleability in terms of backdrop and space.
- **Mirror Booth**: A unbiased twist upon the conventional photo booth, the mirror booth features a full-length mirror in the manner of interactive elements, making it a hit at any event.
##### 2. **Customizable Packages**
Every issue is unique, and [Name of the Company] understands that. They provide customizable packages tailored to your specific needs and budget. Whether you habit a booth for a few hours or the entire day, they have options that will do its stuff for you. Additionally, they provide add-ons bearing in mind custom backdrops, themed props, and even guestbooks where attendees can leave notes closely their photos.
- **Themed Packages**: Hosting a themed event? [Name of the Company] can make a package that matches your theme, from the props to the photo templates.
- **Unlimited Prints**: Ensure that all your guests get a copy of their photos in imitation of the unconditional print option.
- **Digital Sharing**: In todays digital world, the skill to share photos instantly is crucial. in imitation of [Name of the Company], your guests can send their photos to themselves via email or SMS upon the spot.
##### 3. **Professional and friendly Staff**
A photo booth is isolated as fine as the people astern it. our 360 Video Booth Rental prides itself upon having a team of professional and kind attendants who ensure that whatever runs smoothly. From tone taking place the booth to assisting guests taking into account props and posing, their staff goes above and exceeding to create positive everyone has a great time.
##### 4. **High-Quality Prints and Digital Images**
Quality matters gone it comes to photos, and our 360 Video Booth Rental doesn't disappoint. They use top-of-the-line cameras and printers to build high-resolution images that look astonishing both in print and upon screen. Their attention to detail ensures that your photos will be clear, vibrant, and worthy of framing.
##### 5. **Reputation and Reviews**
One of the best ways to gauge a company's vibes is through customer reviews, and [Name of the Company] consistently receives glowing feedback. Clients compliment their professionalism, tone of service, and execution to create undertakings more enjoyable. Many clients recompense to them for combined events, which speaks volumes virtually their reliability and performance.
- **Testimonials**: We rented a photo booth from [Name of the Company] for our wedding, and it was a hit! The guests loved the props, and the mood of the photos was outstanding. The staff was super compliant and made the summative process stress-free. Jessica R.
- **Repeat Clients**: 360 Video Booth Rental is our go-to for all corporate event. They always dispatch high-quality service, and our employees have a blast afterward the photo booth. Michael T.
##### 6. **Affordable Pricing**
While vibes is paramount, affordability is with crucial. our 360 Video Booth Rental offers competitive pricing without compromising on service. They give transparent pricing bearing in mind no hidden fees, correspondingly you know exactly what youre paying for. Their gymnastic packages permit you to pick the options that fit your budget, making them accessible to a wide range of clients.
##### 7. **Easy Booking Process**
Planning an issue can be stressful, but booking a photo booth later than our 360 Video Booth Rental is simple and hassle-free. Their user-friendly website allows you to check availability, customize your package, and safe your booking in just a few clicks. They furthermore have the funds for excellent customer service, thus if you have any questions or habit assistance, theyre just a phone call or email away.
##### 8. **Local Expertise**
Being based in Chino, [Name of the Company] has a deep understanding of the local area and its venues. This local endowment allows them to present tailored advice upon booth placement, setup, and logistics to ensure that all runs cleverly upon the day of your event.
#### Conclusion
When it comes to finding the best photo booth rental in Chino, CA, [Name of the Company] essentially stands out for their exceptional service, variety of booth options, customization, and competitive pricing. They have anything you habit to mount up an supplementary addition of fun and upheaval to your event. Whether youre planning a wedding, corporate event, birthday party, or any supplementary celebration, choosing [Name of the Company] will ensure that your guests leave as soon as unforgettable memories and high-quality photos to cherish.
So, if youre ready to understand your situation to the adjacent level, dont hesitate to wedding album considering [Name of the Company]. taking into consideration their faithfulness to excellence and customer satisfaction, you wont be disappointed.
</t>
  </si>
  <si>
    <t xml:space="preserve">### Discover the Best Photo Booth Rental in Chino, CA
Planning an thing in Chino, California, and searching for the absolute photo booth rental to create your celebration unforgettable? Whether it's a wedding, birthday party, corporate event, or any other gathering, the right photo booth can put on a pedestal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pick a Photo Booth for Your Event?
Before we delve into the best photo booth rental in Chino, let's discuss why a photo booth is a wonderful accessory to any event. In today's digital age, capturing memories is more important than ever. Photo booths have the funds for a unique and interactive quirk for guests to engage and make keepsakes. Here are a few reasons why you should believe to be a photo booth for your bordering event:
1. **Entertainment for every Ages**: A photo booth provides fun and entertainment for guests of every ages. From children to grandparents, everyone loves snapping a characterize taking into account fun props and backgrounds.
 {} {} 
2. **Customizable Experience**: advocate photo booths provide a broad range of customization options, including personalized backdrops, props, and photo templates to reach a decision your event's theme.
3. **Instant Keepsakes**: Guests can acknowledge home printed photos as souvenirs, which is a absolute reminder of your event.
4. **Social Sharing**: once digital options, guests can instantly allowance their photos on social media, spreading the word approximately your thing and enhancing the overall experience.
5. **Capture Unscripted Moments**: Unlike expected photography, photo booths assist spontaneity and candid moments that are often the put emphasis on of any event.
Now that we've customary the importance of a photo booth, let's investigate the summit photo booth rental in Chino, CA, that checks every the boxes.
#### Introducing our 360 Video Booth Rental: Chino's Premier Photo Booth Rental Service
When it comes to photo booth rentals in Chino, our 360 Video Booth Rental stands out as the premier choice. later years of experience in the industry and a stellar reputation, this company has become the go-to unorthodox for countless activities in Chino and the surrounding areas. But what sets them apart from the competition? Let's rupture it down.
##### 1. **Wide Range of Photo Booth Options**
[Name of the Company] offers a diverse range of photo booth options to cater to interchange matter styles and preferences. Whether you're looking for a perpetual enclosed booth, an open-air setup, or a slick mirror booth, they have it all. Their booths are equipped past state-of-the-art technology, ensuring high-quality photos that your guests will cherish.
- **Classic Enclosed Booth**: absolute for more intimate settings, this booth provides privacy and allows guests to let loose without feeling self-conscious.
- **Open-Air Booth**: Ideal for larger events, this setup allows for bureau photos and offers malleability in terms of backdrop and space.
- **Mirror Booth**: A innovative point of view on the usual photo booth, the mirror booth features a full-length mirror similar to interactive elements, making it a hit at any event.
##### 2. **Customizable Packages**
Every matter is unique, and [Name of the Company] understands that. They have enough money customizable packages tailored to your specific needs and budget. Whether you compulsion a booth for a few hours or the entire day, they have options that will enactment for you. Additionally, they come up with the money for embellishments as soon as custom backdrops, themed props, and even guestbooks where attendees can depart clarification alongside their photos.
- **Themed Packages**: Hosting a themed event? [Name of the Company] can create a package that matches your theme, from the props to the photo templates.
- **Unlimited Prints**: Ensure that every your guests get a copy of their photos in the same way as the unlimited print option.
- **Digital Sharing**: In todays digital world, the capability to ration photos instantly is crucial. subsequent to [Name of the Company], your guests can send their photos to themselves via email or SMS on the spot.
##### 3. **Professional and kind Staff**
A photo booth is deserted as fine as the people in back it. our 360 Video Booth Rental prides itself on having a team of professional and kind attendants who ensure that anything runs smoothly. From character stirring the booth to assisting guests gone props and posing, their staff goes above and on top of to create determined everyone has a good time.
##### 4. **High-Quality Prints and Digital Images**
Quality matters gone it comes to photos, and our 360 Video Booth Rental doesn't disappoint. They use top-of-the-line cameras and printers to produce high-resolution images that look astonishing both in print and upon screen. Their attention to detail ensures that your photos will be clear, vibrant, and worthy of framing.
##### 5. **Reputation and Reviews**
One of the best ways to gauge a company's atmosphere is through customer reviews, and [Name of the Company] consistently receives sparkling feedback. Clients compliment their professionalism, vibes of service, and deed to make undertakings more enjoyable. Many clients compensation to them for compound events, which speaks volumes roughly their reliability and performance.
- **Testimonials**: We rented a photo booth from [Name of the Company] for our wedding, and it was a hit! The guests loved the props, and the setting of the photos was outstanding. The staff was super obliging and made the collective process stress-free. Jessica R.
- **Repeat Clients**: 360 Video Booth Rental is our go-to for every corporate event. They always adopt high-quality service, and our employees have a blast similar to the photo booth. Michael T.
##### 6. **Affordable Pricing**
While character is paramount, affordability is after that crucial. our 360 Video Booth Rental offers competitive pricing without compromising upon service. They pay for transparent pricing similar to no hidden fees, so you know exactly what youre paying for. Their energetic packages allow you to choose the options that fit your budget, making them accessible to a wide range of clients.
##### 7. **Easy Booking Process**
Planning an business can be stressful, but booking a photo booth taking into consideration our 360 Video Booth Rental is simple and hassle-free. Their handy website allows you to check availability, customize your package, and safe your booking in just a few clicks. They along with meet the expense of excellent customer service, consequently if you have any questions or compulsion assistance, theyre just a phone call or email away.
##### 8. **Local Expertise**
Being based in Chino, [Name of the Company] has a deep deal of the local place and its venues. This local completion allows them to have the funds for tailored advice upon booth placement, setup, and logistics to ensure that all runs cleverly upon the daylight of your event.
#### Conclusion
When it comes to finding the best photo booth rental in Chino, CA, [Name of the Company] in reality stands out for their exceptional service, variety of booth options, customization, and competitive pricing. They have anything you infatuation to amass an additional bump of fun and protest to your event. Whether youre planning a wedding, corporate event, birthday party, or any new celebration, choosing [Name of the Company] will ensure that your guests depart taking into account unforgettable memories and high-quality photos to cherish.
So, if youre ready to undertake your business to the neighboring level, dont hesitate to lp in the same way as [Name of the Company]. like their adherence to excellence and customer satisfaction, you wont be disappointed.
</t>
  </si>
  <si>
    <t xml:space="preserve">### Discover the Best Photo Booth Rental in Chino, CA
Planning an issue in Chino, California, and searching for the absolute photo booth rental to make your celebration unforgettable? Whether it's a wedding, birthday party, corporate event, or any new gathering, the right photo booth can elevate the experience, providing entertainment and lasting memories. Chino, nestled in San Bernardino County, boasts several top-notch photo booth rental companies, but one stands out above the restlet's dive into what makes the best photo booth rental in Chino a must-have for your next event.
#### Why choose a Photo Booth for Your Event?
Before we delve into the best photo booth rental in Chino, let's discuss why a photo booth is a wonderful supplement to any event. In today's digital age, capturing memories is more important than ever. Photo booths meet the expense of a unique and interactive artifice for guests to engage and create keepsakes. Here are a few reasons why you should announce a photo booth for your bordering event:
1. **Entertainment for every Ages**: A photo booth provides fun and entertainment for guests of all ages. From children to grandparents, everyone loves snapping a describe following fun props and backgrounds.
 {} {} 
2. **Customizable Experience**: protester photo booths come up with the money for a broad range of customization options, including personalized backdrops, props, and photo templates to harmonize your event's theme.
3. **Instant Keepsakes**: Guests can believe house printed photos as souvenirs, which is a perfect reminder of your event.
4. **Social Sharing**: in the manner of digital options, guests can instantly part their photos on social media, spreading the word nearly your situation and enhancing the overall experience.
5. **Capture Unscripted Moments**: Unlike acknowledged photography, photo booths urge on spontaneity and candid moments that are often the stress of any event.
Now that we've expected the importance of a photo booth, let's evaluate the top photo booth rental in Chino, CA, that checks every the boxes.
#### Introducing our 360 Video Booth Rental: Chino's Premier Photo Booth Rental Service
When it comes to photo booth rentals in Chino, our 360 Video Booth Rental stands out as the premier choice. following years of experience in the industry and a stellar reputation, this company has become the go-to different for countless actions in Chino and the surrounding areas. But what sets them apart from the competition? Let's rupture it down.
##### 1. **Wide Range of Photo Booth Options**
[Name of the Company] offers a diverse range of photo booth options to cater to rotate issue styles and preferences. Whether you're looking for a eternal enclosed booth, an open-air setup, or a slick mirror booth, they have it all. Their booths are equipped similar to state-of-the-art technology, ensuring high-quality photos that your guests will cherish.
- **Classic Enclosed Booth**: absolute for more intimate settings, this booth provides privacy and allows guests to allow in limbo without feeling self-conscious.
- **Open-Air Booth**: Ideal for larger events, this setup allows for activity photos and offers malleability in terms of backdrop and space.
- **Mirror Booth**: A broadminded turn on the received photo booth, the mirror booth features a full-length mirror bearing in mind interactive elements, making it a hit at any event.
##### 2. **Customizable Packages**
Every situation is unique, and [Name of the Company] understands that. They have enough money customizable packages tailored to your specific needs and budget. Whether you dependence a booth for a few hours or the entire day, they have options that will bill for you. Additionally, they have enough money added extras as soon as custom backdrops, themed props, and even guestbooks where attendees can leave comments closely their photos.
- **Themed Packages**: Hosting a themed event? [Name of the Company] can create a package that matches your theme, from the props to the photo templates.
- **Unlimited Prints**: Ensure that all your guests get a copy of their photos afterward the resolution print option.
- **Digital Sharing**: In todays digital world, the achievement to share photos instantly is crucial. with [Name of the Company], your guests can send their photos to themselves via email or SMS upon the spot.
##### 3. **Professional and friendly Staff**
A photo booth is without help as fine as the people astern it. our 360 Video Booth Rental prides itself on having a team of professional and friendly attendants who ensure that all runs smoothly. From character occurring the booth to assisting guests taking into account props and posing, their staff goes above and more than to create determined everyone has a great time.
##### 4. **High-Quality Prints and Digital Images**
Quality matters once it comes to photos, and our 360 Video Booth Rental doesn't disappoint. They use top-of-the-line cameras and printers to build high-resolution images that look astounding both in print and on screen. Their attention to detail ensures that your photos will be clear, vibrant, and worthy of framing.
##### 5. **Reputation and Reviews**
One of the best ways to gauge a company's mood is through customer reviews, and [Name of the Company] consistently receives sparkling feedback. Clients compliment their professionalism, vibes of service, and ability to create activities more enjoyable. Many clients return to them for fused events, which speaks volumes more or less their reliability and performance.
- **Testimonials**: We rented a photo booth from [Name of the Company] for our wedding, and it was a hit! The guests loved the props, and the setting of the photos was outstanding. The staff was super obliging and made the whole process stress-free. Jessica R.
- **Repeat Clients**: 360 Video Booth Rental is our go-to for every corporate event. They always forward high-quality service, and our employees have a blast next the photo booth. Michael T.
##### 6. **Affordable Pricing**
While mood is paramount, affordability is after that crucial. our 360 Video Booth Rental offers competitive pricing without compromising on service. They have enough money transparent pricing in the same way as no hidden fees, suitably you know exactly what youre paying for. Their lithe packages permit you to choose the options that fit your budget, making them accessible to a wide range of clients.
##### 7. **Easy Booking Process**
Planning an situation can be stressful, but booking a photo booth behind our 360 Video Booth Rental is easy and hassle-free. Their comprehensible website allows you to check availability, customize your package, and safe your booking in just a few clicks. They furthermore present excellent customer service, therefore if you have any questions or habit assistance, theyre just a phone call or email away.
##### 8. **Local Expertise**
Being based in Chino, [Name of the Company] has a deep contract of the local place and its venues. This local success allows them to have enough money tailored advice on booth placement, setup, and logistics to ensure that all runs adroitly upon the hours of daylight of your event.
#### Conclusion
When it comes to finding the best photo booth rental in Chino, CA, [Name of the Company] really stands out for their exceptional service, variety of booth options, customization, and competitive pricing. They have whatever you infatuation to be credited with an other bump of fun and bustle to your event. Whether youre planning a wedding, corporate event, birthday party, or any other celebration, choosing [Name of the Company] will ensure that your guests depart in the manner of unforgettable memories and high-quality photos to cherish.
So, if youre ready to put up with your matter to the next level, dont hesitate to cassette taking into consideration [Name of the Company]. like their adherence to excellence and customer satisfaction, you wont be disappointed.
</t>
  </si>
  <si>
    <t xml:space="preserve">### Discover the Best Photo Booth Rental in Chino, CA
Planning an business in Chino, California, and searching for the absolute photo booth rental to make your celebration unforgettable? Whether it's a wedding, birthday party, corporate event, or any additional gathering, the right photo booth can revere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pick a Photo Booth for Your Event?
Before we delve into the best photo booth rental in Chino, let's discuss why a photo booth is a astounding auxiliary to any event. In today's digital age, capturing memories is more important than ever. Photo booths come up with the money for a unique and interactive way for guests to engage and make keepsakes. Here are a few reasons why you should declare a photo booth for your neighboring event:
1. **Entertainment for every Ages**: A photo booth provides fun and entertainment for guests of every ages. From kids to grandparents, everyone loves snapping a characterize following fun props and backgrounds.
 {} {} 
2. **Customizable Experience**: avant-garde photo booths give a wide range of customization options, including personalized backdrops, props, and photo templates to have the same opinion your event's theme.
3. **Instant Keepsakes**: Guests can resign yourself to home printed photos as souvenirs, which is a absolute reminder of your event.
4. **Social Sharing**: past digital options, guests can instantly portion their photos on social media, spreading the word nearly your situation and enhancing the overall experience.
5. **Capture Unscripted Moments**: Unlike normal photography, photo booths urge on spontaneity and candid moments that are often the put emphasis on of any event.
Now that we've conventional the importance of a photo booth, let's scrutinize the summit photo booth rental in Chino, CA, that checks all the boxes.
#### Introducing our 360 Video Booth Rental: Chino's Premier Photo Booth Rental Service
When it comes to photo booth rentals in Chino, our 360 Video Booth Rental stands out as the premier choice. in imitation of years of experience in the industry and a stellar reputation, this company has become the go-to unusual for countless endeavors in Chino and the surrounding areas. But what sets them apart from the competition? Let's fracture it down.
##### 1. **Wide Range of Photo Booth Options**
[Name of the Company] offers a diverse range of photo booth options to cater to different business styles and preferences. Whether you're looking for a classic enclosed booth, an open-air setup, or a smooth mirror booth, they have it all. Their booths are equipped as soon as state-of-the-art technology, ensuring high-quality photos that your guests will cherish.
- **Classic Enclosed Booth**: perfect for more intimate settings, this booth provides privacy and allows guests to let in limbo without feeling self-conscious.
- **Open-Air Booth**: Ideal for larger events, this setup allows for bureau photos and offers malleability in terms of backdrop and space.
- **Mirror Booth**: A enlightened slant upon the customary photo booth, the mirror booth features a full-length mirror like interactive elements, making it a hit at any event.
##### 2. **Customizable Packages**
Every issue is unique, and [Name of the Company] understands that. They present customizable packages tailored to your specific needs and budget. Whether you craving a booth for a few hours or the entire day, they have options that will be active for you. Additionally, they find the money for accompaniments like custom backdrops, themed props, and even guestbooks where attendees can leave clarification next door to their photos.
- **Themed Packages**: Hosting a themed event? [Name of the Company] can create a package that matches your theme, from the props to the photo templates.
- **Unlimited Prints**: Ensure that all your guests acquire a copy of their photos in the same way as the complete print option.
- **Digital Sharing**: In todays digital world, the triumph to part photos instantly is crucial. in imitation of [Name of the Company], your guests can send their photos to themselves via email or SMS upon the spot.
##### 3. **Professional and kind Staff**
A photo booth is isolated as fine as the people in back it. our 360 Video Booth Rental prides itself on having a team of professional and friendly attendants who ensure that everything runs smoothly. From quality up the booth to assisting guests following props and posing, their staff goes above and higher than to create clear everyone has a great time.
##### 4. **High-Quality Prints and Digital Images**
Quality matters considering it comes to photos, and our 360 Video Booth Rental doesn't disappoint. They use top-of-the-line cameras and printers to fabricate high-resolution images that see fantastic both in print and on screen. Their attention to detail ensures that your photos will be clear, vibrant, and worthy of framing.
##### 5. **Reputation and Reviews**
One of the best ways to gauge a company's air is through customer reviews, and [Name of the Company] consistently receives sparkling feedback. Clients compliment their professionalism, mood of service, and ability to make events more enjoyable. Many clients return to them for complex events, which speaks volumes about their reliability and performance.
- **Testimonials**: We rented a photo booth from [Name of the Company] for our wedding, and it was a hit! The guests loved the props, and the quality of the photos was outstanding. The staff was super cooperative and made the total process stress-free. Jessica R.
- **Repeat Clients**: 360 Video Booth Rental is our go-to for all corporate event. They always adopt high-quality service, and our employees have a blast bearing in mind the photo booth. Michael T.
##### 6. **Affordable Pricing**
While character is paramount, affordability is as well as crucial. our 360 Video Booth Rental offers competitive pricing without compromising upon service. They have the funds for transparent pricing subsequently no hidden fees, in view of that you know exactly what youre paying for. Their athletic packages permit you to pick the options that fit your budget, making them accessible to a wide range of clients.
##### 7. **Easy Booking Process**
Planning an situation can be stressful, but booking a photo booth bearing in mind our 360 Video Booth Rental is simple and hassle-free. Their handy website allows you to check availability, customize your package, and secure your booking in just a few clicks. They with allow excellent customer service, correspondingly if you have any questions or dependence assistance, theyre just a phone call or email away.
##### 8. **Local Expertise**
Being based in Chino, [Name of the Company] has a deep settlement of the local area and its venues. This local carrying out allows them to manage to pay for tailored advice on booth placement, setup, and logistics to ensure that whatever runs skillfully on the day of your event.
#### Conclusion
When it comes to finding the best photo booth rental in Chino, CA, [Name of the Company] in reality stands out for their exceptional service, variety of booth options, customization, and competitive pricing. They have whatever you infatuation to amass an further growth of fun and bother to your event. Whether youre planning a wedding, corporate event, birthday party, or any other celebration, choosing [Name of the Company] will ensure that your guests depart bearing in mind unforgettable memories and high-quality photos to cherish.
So, if youre ready to undertake your event to the next level, dont hesitate to stamp album bearing in mind [Name of the Company]. similar to their commitment to excellence and customer satisfaction, you wont be disappointed.
</t>
  </si>
  <si>
    <t xml:space="preserve">### Discover the Best Photo Booth Rental in Chino, CA
Planning an business in Chino, California, and searching for the absolute photo booth rental to make your celebration unforgettable? Whether it's a wedding, birthday party, corporate event, or any other gathering, the right photo booth can put on a pedestal the experience, providing entertainment and lasting memories. Chino, nestled in San Bernardino County, boasts several top-notch photo booth rental companies, but one stands out above the restlet's dive into what makes the best photo booth rental in Chino a must-have for your next-door event.
#### Why choose a Photo Booth for Your Event?
Before we delve into the best photo booth rental in Chino, let's discuss why a photo booth is a wonderful accessory to any event. In today's digital age, capturing memories is more important than ever. Photo booths manage to pay for a unique and interactive showing off for guests to engage and create keepsakes. Here are a few reasons why you should decide a photo booth for your bordering event:
1. **Entertainment for all Ages**: A photo booth provides fun and entertainment for guests of every ages. From children to grandparents, everyone loves snapping a picture later fun props and backgrounds.
 {} {} 
2. **Customizable Experience**: protester photo booths offer a broad range of customization options, including personalized backdrops, props, and photo templates to reach agreement your event's theme.
3. **Instant Keepsakes**: Guests can assume home printed photos as souvenirs, which is a absolute reminder of your event.
4. **Social Sharing**: later digital options, guests can instantly part their photos upon social media, spreading the word not quite your matter and enhancing the overall experience.
5. **Capture Unscripted Moments**: Unlike usual photography, photo booths assist spontaneity and candid moments that are often the make more noticeable of any event.
Now that we've standard the importance of a photo booth, let's study the summit photo booth rental in Chino, CA, that checks every the boxes.
#### Introducing our 360 Video Booth Rental: Chino's Premier Photo Booth Rental Service
When it comes to photo booth rentals in Chino, our 360 Video Booth Rental stands out as the premier choice. next years of experience in the industry and a stellar reputation, this company has become the go-to substitute for countless comings and goings in Chino and the surrounding areas. But what sets them apart from the competition? Let's break it down.
##### 1. **Wide Range of Photo Booth Options**
[Name of the Company] offers a diverse range of photo booth options to cater to swap business styles and preferences. Whether you're looking for a eternal enclosed booth, an open-air setup, or a smooth mirror booth, they have it all. Their booths are equipped later than state-of-the-art technology, ensuring high-quality photos that your guests will cherish.
- **Classic Enclosed Booth**: perfect for more intimate settings, this booth provides privacy and allows guests to let floating without feeling self-conscious.
- **Open-Air Booth**: Ideal for larger events, this setup allows for outfit photos and offers malleability in terms of backdrop and space.
- **Mirror Booth**: A broadminded face on the customary photo booth, the mirror booth features a full-length mirror when interactive elements, making it a hit at any event.
##### 2. **Customizable Packages**
Every matter is unique, and [Name of the Company] understands that. They manage to pay for customizable packages tailored to your specific needs and budget. Whether you infatuation a booth for a few hours or the entire day, they have options that will feint for you. Additionally, they meet the expense of flourishes when custom backdrops, themed props, and even guestbooks where attendees can leave explanation closely their photos.
- **Themed Packages**: Hosting a themed event? [Name of the Company] can create a package that matches your theme, from the props to the photo templates.
- **Unlimited Prints**: Ensure that all your guests acquire a copy of their photos later the final print option.
- **Digital Sharing**: In todays digital world, the ability to allowance photos instantly is crucial. past [Name of the Company], your guests can send their photos to themselves via email or SMS on the spot.
##### 3. **Professional and friendly Staff**
A photo booth is on your own as fine as the people at the back it. our 360 Video Booth Rental prides itself upon having a team of professional and friendly attendants who ensure that everything runs smoothly. From character happening the booth to assisting guests gone props and posing, their staff goes above and more than to create sure everyone has a great time.
##### 4. **High-Quality Prints and Digital Images**
Quality matters once it comes to photos, and our 360 Video Booth Rental doesn't disappoint. They use top-of-the-line cameras and printers to fabricate high-resolution images that see astonishing both in print and on screen. Their attention to detail ensures that your photos will be clear, vibrant, and worthy of framing.
##### 5. **Reputation and Reviews**
One of the best ways to gauge a company's quality is through customer reviews, and [Name of the Company] consistently receives glowing feedback. Clients praise their professionalism, tone of service, and finishing to create deeds more enjoyable. Many clients return to them for fused events, which speaks volumes not quite their reliability and performance.
- **Testimonials**: We rented a photo booth from [Name of the Company] for our wedding, and it was a hit! The guests loved the props, and the mood of the photos was outstanding. The staff was super cooperative and made the amassed process stress-free. Jessica R.
- **Repeat Clients**: 360 Video Booth Rental is our go-to for all corporate event. They always adopt high-quality service, and our employees have a blast following the photo booth. Michael T.
##### 6. **Affordable Pricing**
While air is paramount, affordability is also crucial. our 360 Video Booth Rental offers competitive pricing without compromising upon service. They have the funds for transparent pricing in imitation of no hidden fees, therefore you know exactly what youre paying for. Their lithe packages permit you to pick the options that fit your budget, making them accessible to a wide range of clients.
##### 7. **Easy Booking Process**
Planning an concern can be stressful, but booking a photo booth in the manner of our 360 Video Booth Rental is easy and hassle-free. Their user-friendly website allows you to check availability, customize your package, and safe your booking in just a few clicks. They furthermore come up with the money for excellent customer service, in view of that if you have any questions or compulsion assistance, theyre just a phone call or email away.
##### 8. **Local Expertise**
Being based in Chino, [Name of the Company] has a deep bargain of the local area and its venues. This local achievement allows them to manage to pay for tailored advice on booth placement, setup, and logistics to ensure that all runs smoothly on the daylight of your event.
#### Conclusion
When it comes to finding the best photo booth rental in Chino, CA, [Name of the Company] really stands out for their exceptional service, variety of booth options, customization, and competitive pricing. They have anything you obsession to add an additional accumulation of fun and objection to your event. Whether youre planning a wedding, corporate event, birthday party, or any further celebration, choosing [Name of the Company] will ensure that your guests leave similar to unforgettable memories and high-quality photos to cherish.
So, if youre ready to take your matter to the next-door level, dont hesitate to compilation gone [Name of the Company]. following their faithfulness to excellence and customer satisfaction, you wont be disappointed.
</t>
  </si>
  <si>
    <t xml:space="preserve">### Discover the Best Photo Booth Rental in Chino, CA
Planning an matter in Chino, California, and searching for the absolute photo booth rental to create your celebration unforgettable? Whether it's a wedding, birthday party, corporate event, or any additional gathering, the right photo booth can adore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pick a Photo Booth for Your Event?
Before we delve into the best photo booth rental in Chino, let's discuss why a photo booth is a extraordinary addition to any event. In today's digital age, capturing memories is more important than ever. Photo booths give a unique and interactive way for guests to engage and make keepsakes. Here are a few reasons why you should announce a photo booth for your bordering event:
1. **Entertainment for every Ages**: A photo booth provides fun and entertainment for guests of all ages. From children to grandparents, everyone loves snapping a portray taking into consideration fun props and backgrounds.
 {} {} 
2. **Customizable Experience**: protester photo booths present a broad range of customization options, including personalized backdrops, props, and photo templates to assent your event's theme.
3. **Instant Keepsakes**: Guests can say you will home printed photos as souvenirs, which is a absolute reminder of your event.
4. **Social Sharing**: with digital options, guests can instantly portion their photos on social media, spreading the word approximately your situation and enhancing the overall experience.
5. **Capture Unscripted Moments**: Unlike traditional photography, photo booths urge on spontaneity and candid moments that are often the heighten of any event.
Now that we've acknowledged the importance of a photo booth, let's probe the top photo booth rental in Chino, CA, that checks every the boxes.
#### Introducing our 360 Video Booth Rental: Chino's Premier Photo Booth Rental Service
When it comes to photo booth rentals in Chino, our 360 Video Booth Rental stands out as the premier choice. past years of experience in the industry and a stellar reputation, this company has become the go-to different for countless deeds in Chino and the surrounding areas. But what sets them apart from the competition? Let's rupture it down.
##### 1. **Wide Range of Photo Booth Options**
[Name of the Company] offers a diverse range of photo booth options to cater to oscillate matter styles and preferences. Whether you're looking for a timeless enclosed booth, an open-air setup, or a smooth mirror booth, they have it all. Their booths are equipped later than state-of-the-art technology, ensuring high-quality photos that your guests will cherish.
- **Classic Enclosed Booth**: absolute for more intimate settings, this booth provides privacy and allows guests to let in limbo without feeling self-conscious.
- **Open-Air Booth**: Ideal for larger events, this setup allows for society photos and offers malleability in terms of backdrop and space.
- **Mirror Booth**: A unprejudiced tilt on the standard photo booth, the mirror booth features a full-length mirror taking into account interactive elements, making it a hit at any event.
##### 2. **Customizable Packages**
Every concern is unique, and [Name of the Company] understands that. They come up with the money for customizable packages tailored to your specific needs and budget. Whether you need a booth for a few hours or the entire day, they have options that will accomplish for you. Additionally, they provide trappings afterward custom backdrops, themed props, and even guestbooks where attendees can depart interpretation closely their photos.
- **Themed Packages**: Hosting a themed event? [Name of the Company] can make a package that matches your theme, from the props to the photo templates.
- **Unlimited Prints**: Ensure that all your guests get a copy of their photos later the given print option.
- **Digital Sharing**: In todays digital world, the carrying out to allocation photos instantly is crucial. when [Name of the Company], your guests can send their photos to themselves via email or SMS on the spot.
##### 3. **Professional and friendly Staff**
A photo booth is unaided as good as the people astern it. our 360 Video Booth Rental prides itself on having a team of professional and friendly attendants who ensure that whatever runs smoothly. From tone in the works the booth to assisting guests taking into account props and posing, their staff goes above and more than to create certain everyone has a great time.
##### 4. **High-Quality Prints and Digital Images**
Quality matters in the manner of it comes to photos, and our 360 Video Booth Rental doesn't disappoint. They use top-of-the-line cameras and printers to manufacture high-resolution images that see wonderful both in print and on screen. Their attention to detail ensures that your photos will be clear, vibrant, and worthy of framing.
##### 5. **Reputation and Reviews**
One of the best ways to gauge a company's quality is through customer reviews, and [Name of the Company] consistently receives sparkling feedback. Clients compliment their professionalism, tone of service, and expertise to create activities more enjoyable. Many clients compensation to them for compound events, which speaks volumes nearly their reliability and performance.
- **Testimonials**: We rented a photo booth from [Name of the Company] for our wedding, and it was a hit! The guests loved the props, and the environment of the photos was outstanding. The staff was super willing to help and made the total process stress-free. Jessica R.
- **Repeat Clients**: 360 Video Booth Rental is our go-to for every corporate event. They always dispatch high-quality service, and our employees have a blast past the photo booth. Michael T.
##### 6. **Affordable Pricing**
While mood is paramount, affordability is furthermore crucial. our 360 Video Booth Rental offers competitive pricing without compromising on service. They come up with the money for transparent pricing subsequent to no hidden fees, for that reason you know exactly what youre paying for. Their flexible packages allow you to pick the options that fit your budget, making them accessible to a wide range of clients.
##### 7. **Easy Booking Process**
Planning an thing can be stressful, but booking a photo booth taking into consideration our 360 Video Booth Rental is simple and hassle-free. Their welcoming website allows you to check availability, customize your package, and safe your booking in just a few clicks. They also manage to pay for excellent customer service, consequently if you have any questions or dependence assistance, theyre just a phone call or email away.
##### 8. **Local Expertise**
Being based in Chino, [Name of the Company] has a deep union of the local place and its venues. This local feat allows them to present tailored advice upon booth placement, setup, and logistics to ensure that whatever runs well on the daylight of your event.
#### Conclusion
When it comes to finding the best photo booth rental in Chino, CA, [Name of the Company] in fact stands out for their exceptional service, variety of booth options, customization, and competitive pricing. They have all you craving to mount up an other growth of fun and commotion to your event. Whether youre planning a wedding, corporate event, birthday party, or any other celebration, choosing [Name of the Company] will ensure that your guests leave subsequently unforgettable memories and high-quality photos to cherish.
So, if youre ready to agree to your situation to the next-door level, dont hesitate to cassette later [Name of the Company]. afterward their commitment to excellence and customer satisfaction, you wont be disappointed.
</t>
  </si>
  <si>
    <t xml:space="preserve">### Discover the Best Photo Booth Rental in Chino, CA
Planning an matter in Chino, California, and searching for the absolute photo booth rental to make your celebration unforgettable? Whether it's a wedding, birthday party, corporate event, or any additional gathering, the right photo booth can revere the experience, providing entertainment and lasting memories. Chino, nestled in San Bernardino County, boasts several top-notch photo booth rental companies, but one stands out above the restlet's dive into what makes the best photo booth rental in Chino a must-have for your adjacent event.
#### Why choose a Photo Booth for Your Event?
Before we delve into the best photo booth rental in Chino, let's discuss why a photo booth is a fantastic adjunct to any event. In today's digital age, capturing memories is more important than ever. Photo booths manage to pay for a unique and interactive showing off for guests to engage and create keepsakes. Here are a few reasons why you should find a photo booth for your next-door event:
1. **Entertainment for every Ages**: A photo booth provides fun and entertainment for guests of all ages. From kids to grandparents, everyone loves snapping a portray when fun props and backgrounds.
 {} {} 
2. **Customizable Experience**: forward looking photo booths meet the expense of a broad range of customization options, including personalized backdrops, props, and photo templates to fall in with your event's theme.
3. **Instant Keepsakes**: Guests can assume house printed photos as souvenirs, which is a perfect reminder of your event.
4. **Social Sharing**: afterward digital options, guests can instantly ration their photos upon social media, spreading the word approximately your situation and enhancing the overall experience.
5. **Capture Unscripted Moments**: Unlike acknowledged photography, photo booths urge on spontaneity and candid moments that are often the bring out of any event.
Now that we've conventional the importance of a photo booth, let's question the top photo booth rental in Chino, CA, that checks every the boxes.
#### Introducing our 360 Video Booth Rental: Chino's Premier Photo Booth Rental Service
When it comes to photo booth rentals in Chino, our 360 Video Booth Rental stands out as the premier choice. taking into account years of experience in the industry and a stellar reputation, this company has become the go-to out of the ordinary for countless activities in Chino and the surrounding areas. But what sets them apart from the competition? Let's fracture it down.
##### 1. **Wide Range of Photo Booth Options**
[Name of the Company] offers a diverse range of photo booth options to cater to oscillate issue styles and preferences. Whether you're looking for a perpetual enclosed booth, an open-air setup, or a sleek mirror booth, they have it all. Their booths are equipped in the same way as state-of-the-art technology, ensuring high-quality photos that your guests will cherish.
- **Classic Enclosed Booth**: absolute for more intimate settings, this booth provides privacy and allows guests to allow lost without feeling self-conscious.
- **Open-Air Booth**: Ideal for larger events, this setup allows for group photos and offers compliance in terms of backdrop and space.
- **Mirror Booth**: A advanced viewpoint on the received photo booth, the mirror booth features a full-length mirror following interactive elements, making it a hit at any event.
##### 2. **Customizable Packages**
Every thing is unique, and [Name of the Company] understands that. They give customizable packages tailored to your specific needs and budget. Whether you infatuation a booth for a few hours or the entire day, they have options that will do its stuff for you. Additionally, they come up with the money for trappings in the manner of custom backdrops, themed props, and even guestbooks where attendees can leave observations nearby their photos.
- **Themed Packages**: Hosting a themed event? [Name of the Company] can make a package that matches your theme, from the props to the photo templates.
- **Unlimited Prints**: Ensure that every your guests acquire a copy of their photos taking into account the unmovable print option.
- **Digital Sharing**: In todays digital world, the execution to allocation photos instantly is crucial. subsequently [Name of the Company], your guests can send their photos to themselves via email or SMS upon the spot.
##### 3. **Professional and friendly Staff**
A photo booth is isolated as good as the people behind it. our 360 Video Booth Rental prides itself on having a team of professional and kind attendants who ensure that everything runs smoothly. From atmosphere stirring the booth to assisting guests bearing in mind props and posing, their staff goes above and higher than to make clear everyone has a great time.
##### 4. **High-Quality Prints and Digital Images**
Quality matters subsequent to it comes to photos, and our 360 Video Booth Rental doesn't disappoint. They use top-of-the-line cameras and printers to develop high-resolution images that see astonishing both in print and upon screen. Their attention to detail ensures that your photos will be clear, vibrant, and worthy of framing.
##### 5. **Reputation and Reviews**
One of the best ways to gauge a company's character is through customer reviews, and [Name of the Company] consistently receives glowing feedback. Clients praise their professionalism, setting of service, and capability to create deeds more enjoyable. Many clients reward to them for merged events, which speaks volumes about their reliability and performance.
- **Testimonials**: We rented a photo booth from [Name of the Company] for our wedding, and it was a hit! The guests loved the props, and the mood of the photos was outstanding. The staff was super compliant and made the mass process stress-free. Jessica R.
- **Repeat Clients**: 360 Video Booth Rental is our go-to for every corporate event. They always take up high-quality service, and our employees have a blast bearing in mind the photo booth. Michael T.
##### 6. **Affordable Pricing**
While vibes is paramount, affordability is moreover crucial. our 360 Video Booth Rental offers competitive pricing without compromising on service. They allow transparent pricing in the same way as no hidden fees, so you know exactly what youre paying for. Their athletic packages permit you to choose the options that fit your budget, making them accessible to a broad range of clients.
##### 7. **Easy Booking Process**
Planning an thing can be stressful, but booking a photo booth later than our 360 Video Booth Rental is easy and hassle-free. Their clear website allows you to check availability, customize your package, and safe your booking in just a few clicks. They in addition to find the money for excellent customer service, consequently if you have any questions or obsession assistance, theyre just a phone call or email away.
##### 8. **Local Expertise**
Being based in Chino, [Name of the Company] has a deep conformity of the local area and its venues. This local talent allows them to have the funds for tailored advice on booth placement, setup, and logistics to ensure that anything runs proficiently upon the hours of daylight of your event.
#### Conclusion
When it comes to finding the best photo booth rental in Chino, CA, [Name of the Company] in reality stands out for their exceptional service, variety of booth options, customization, and competitive pricing. They have whatever you need to ensue an further bump of fun and bustle to your event. Whether youre planning a wedding, corporate event, birthday party, or any additional celebration, choosing [Name of the Company] will ensure that your guests leave afterward unforgettable memories and high-quality photos to cherish.
So, if youre ready to receive your concern to the next level, dont hesitate to cassette taking into account [Name of the Company]. in imitation of their adherence to excellence and customer satisfaction, you wont be disappointed.
</t>
  </si>
  <si>
    <t xml:space="preserve">### Discover the Best Photo Booth Rental in Chino, CA
Planning an issue in Chino, California, and searching for the absolute photo booth rental to create your celebration unforgettable? Whether it's a wedding, birthday party, corporate event, or any new gathering, the right photo booth can adore the experience, providing entertainment and lasting memories. Chino, nestled in San Bernardino County, boasts several top-notch photo booth rental companies, but one stands out above the restlet's dive into what makes the best photo booth rental in Chino a must-have for your adjacent event.
#### Why pick a Photo Booth for Your Event?
Before we delve into the best photo booth rental in Chino, let's discuss why a photo booth is a fantastic complement to any event. In today's digital age, capturing memories is more important than ever. Photo booths provide a unique and interactive pretentiousness for guests to engage and create keepsakes. Here are a few reasons why you should adjudicate a photo booth for your neighboring event:
1. **Entertainment for all Ages**: A photo booth provides fun and entertainment for guests of all ages. From kids to grandparents, everyone loves snapping a characterize taking into account fun props and backgrounds.
 {} {} 
2. **Customizable Experience**: campaigner photo booths have the funds for a wide range of customization options, including personalized backdrops, props, and photo templates to have the same opinion your event's theme.
3. **Instant Keepsakes**: Guests can undertake home printed photos as souvenirs, which is a perfect reminder of your event.
4. **Social Sharing**: afterward digital options, guests can instantly ration their photos on social media, spreading the word very nearly your issue and enhancing the overall experience.
5. **Capture Unscripted Moments**: Unlike received photography, photo booths encourage spontaneity and candid moments that are often the stress of any event.
Now that we've usual the importance of a photo booth, let's evaluate the summit photo booth rental in Chino, CA, that checks every the boxes.
#### Introducing our 360 Video Booth Rental: Chino's Premier Photo Booth Rental Service
When it comes to photo booth rentals in Chino, our 360 Video Booth Rental stands out as the premier choice. in the manner of years of experience in the industry and a stellar reputation, this company has become the go-to out of the ordinary for countless happenings in Chino and the surrounding areas. But what sets them apart from the competition? Let's fracture it down.
##### 1. **Wide Range of Photo Booth Options**
[Name of the Company] offers a diverse range of photo booth options to cater to alternating event styles and preferences. Whether you're looking for a everlasting enclosed booth, an open-air setup, or a smooth mirror booth, they have it all. Their booths are equipped when state-of-the-art technology, ensuring high-quality photos that your guests will cherish.
- **Classic Enclosed Booth**: absolute for more intimate settings, this booth provides privacy and allows guests to allow wandering without feeling self-conscious.
- **Open-Air Booth**: Ideal for larger events, this setup allows for bureau photos and offers compliance in terms of backdrop and space.
- **Mirror Booth**: A radical slant upon the expected photo booth, the mirror booth features a full-length mirror in the manner of interactive elements, making it a hit at any event.
##### 2. **Customizable Packages**
Every issue is unique, and [Name of the Company] understands that. They present customizable packages tailored to your specific needs and budget. Whether you obsession a booth for a few hours or the entire day, they have options that will acquit yourself for you. Additionally, they find the money for embellishments later than custom backdrops, themed props, and even guestbooks where attendees can leave remarks nearby their photos.
- **Themed Packages**: Hosting a themed event? [Name of the Company] can make a package that matches your theme, from the props to the photo templates.
- **Unlimited Prints**: Ensure that all your guests get a copy of their photos later the definite print option.
- **Digital Sharing**: In todays digital world, the execution to allocation photos instantly is crucial. in the manner of [Name of the Company], your guests can send their photos to themselves via email or SMS on the spot.
##### 3. **Professional and kind Staff**
A photo booth is and no-one else as good as the people at the back it. our 360 Video Booth Rental prides itself upon having a team of professional and friendly attendants who ensure that all runs smoothly. From quality in the works the booth to assisting guests like props and posing, their staff goes above and greater than to make determined everyone has a good time.
##### 4. **High-Quality Prints and Digital Images**
Quality matters in the same way as it comes to photos, and our 360 Video Booth Rental doesn't disappoint. They use top-of-the-line cameras and printers to manufacture high-resolution images that look astonishing both in print and on screen. Their attention to detail ensures that your photos will be clear, vibrant, and worthy of framing.
##### 5. **Reputation and Reviews**
One of the best ways to gauge a company's atmosphere is through customer reviews, and [Name of the Company] consistently receives glowing feedback. Clients compliment their professionalism, vibes of service, and realization to make actions more enjoyable. Many clients return to them for complex events, which speaks volumes practically their reliability and performance.
- **Testimonials**: We rented a photo booth from [Name of the Company] for our wedding, and it was a hit! The guests loved the props, and the atmosphere of the photos was outstanding. The staff was super long-suffering and made the combined process stress-free. Jessica R.
- **Repeat Clients**: 360 Video Booth Rental is our go-to for all corporate event. They always take up high-quality service, and our employees have a blast in the same way as the photo booth. Michael T.
##### 6. **Affordable Pricing**
While feel is paramount, affordability is in addition to crucial. our 360 Video Booth Rental offers competitive pricing without compromising on service. They find the money for transparent pricing taking into account no hidden fees, as a result you know exactly what youre paying for. Their supple packages allow you to pick the options that fit your budget, making them accessible to a wide range of clients.
##### 7. **Easy Booking Process**
Planning an concern can be stressful, but booking a photo booth later our 360 Video Booth Rental is simple and hassle-free. Their available website allows you to check availability, customize your package, and safe your booking in just a few clicks. They as a consequence manage to pay for excellent customer service, consequently if you have any questions or habit assistance, theyre just a phone call or email away.
##### 8. **Local Expertise**
Being based in Chino, [Name of the Company] has a deep settlement of the local area and its venues. This local execution allows them to come up with the money for tailored advice on booth placement, setup, and logistics to ensure that whatever runs accurately upon the daylight of your event.
#### Conclusion
When it comes to finding the best photo booth rental in Chino, CA, [Name of the Company] essentially stands out for their exceptional service, variety of booth options, customization, and competitive pricing. They have whatever you need to build up an extra accumulation of fun and excitement to your event. Whether youre planning a wedding, corporate event, birthday party, or any other celebration, choosing [Name of the Company] will ensure that your guests leave bearing in mind unforgettable memories and high-quality photos to cherish.
So, if youre ready to believe your situation to the next level, dont hesitate to scrap book gone [Name of the Company]. similar to their adherence to excellence and customer satisfaction, you wont be disappointed.
</t>
  </si>
  <si>
    <t xml:space="preserve">### Discover the Best Photo Booth Rental in Chino, CA
Planning an thing in Chino, California, and searching for the absolute photo booth rental to create your celebration unforgettable? Whether it's a wedding, birthday party, corporate event, or any new gathering, the right photo booth can revere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choose a Photo Booth for Your Event?
Before we delve into the best photo booth rental in Chino, let's discuss why a photo booth is a fantastic auxiliary to any event. In today's digital age, capturing memories is more important than ever. Photo booths come up with the money for a unique and interactive way for guests to engage and create keepsakes. Here are a few reasons why you should consider a photo booth for your next-door event:
1. **Entertainment for all Ages**: A photo booth provides fun and entertainment for guests of every ages. From kids to grandparents, everyone loves snapping a picture next fun props and backgrounds.
 {} {} 
2. **Customizable Experience**: forward looking photo booths have enough money a broad range of customization options, including personalized backdrops, props, and photo templates to be of the same opinion your event's theme.
3. **Instant Keepsakes**: Guests can recognize house printed photos as souvenirs, which is a absolute reminder of your event.
4. **Social Sharing**: gone digital options, guests can instantly part their photos upon social media, spreading the word approximately your issue and enhancing the overall experience.
5. **Capture Unscripted Moments**: Unlike customary photography, photo booths back spontaneity and candid moments that are often the put emphasis on of any event.
Now that we've conventional the importance of a photo booth, let's investigate the summit photo booth rental in Chino, CA, that checks every the boxes.
#### Introducing our 360 Video Booth Rental: Chino's Premier Photo Booth Rental Service
When it comes to photo booth rentals in Chino, our 360 Video Booth Rental stands out as the premier choice. in imitation of years of experience in the industry and a stellar reputation, this company has become the go-to unusual for countless endeavors in Chino and the surrounding areas. But what sets them apart from the competition? Let's fracture it down.
##### 1. **Wide Range of Photo Booth Options**
[Name of the Company] offers a diverse range of photo booth options to cater to different situation styles and preferences. Whether you're looking for a perpetual enclosed booth, an open-air setup, or a smooth mirror booth, they have it all. Their booths are equipped next state-of-the-art technology, ensuring high-quality photos that your guests will cherish.
- **Classic Enclosed Booth**: perfect for more intimate settings, this booth provides privacy and allows guests to allow at a loose end without feeling self-conscious.
- **Open-Air Booth**: Ideal for larger events, this setup allows for charity photos and offers malleability in terms of backdrop and space.
- **Mirror Booth**: A radical viewpoint upon the customary photo booth, the mirror booth features a full-length mirror like interactive elements, making it a hit at any event.
##### 2. **Customizable Packages**
Every business is unique, and [Name of the Company] understands that. They give customizable packages tailored to your specific needs and budget. Whether you infatuation a booth for a few hours or the entire day, they have options that will accomplishment for you. Additionally, they come up with the money for trappings subsequently custom backdrops, themed props, and even guestbooks where attendees can depart interpretation contiguously their photos.
- **Themed Packages**: Hosting a themed event? [Name of the Company] can make a package that matches your theme, from the props to the photo templates.
- **Unlimited Prints**: Ensure that all your guests get a copy of their photos in imitation of the unquestionable print option.
- **Digital Sharing**: In todays digital world, the ability to allocation photos instantly is crucial. in the manner of [Name of the Company], your guests can send their photos to themselves via email or SMS on the spot.
##### 3. **Professional and friendly Staff**
A photo booth is only as fine as the people at the rear it. our 360 Video Booth Rental prides itself on having a team of professional and friendly attendants who ensure that whatever runs smoothly. From character up the booth to assisting guests bearing in mind props and posing, their staff goes above and over to make definite everyone has a good time.
##### 4. **High-Quality Prints and Digital Images**
Quality matters taking into account it comes to photos, and our 360 Video Booth Rental doesn't disappoint. They use top-of-the-line cameras and printers to manufacture high-resolution images that see extraordinary both in print and upon screen. Their attention to detail ensures that your photos will be clear, vibrant, and worthy of framing.
##### 5. **Reputation and Reviews**
One of the best ways to gauge a company's air is through customer reviews, and [Name of the Company] consistently receives sparkling feedback. Clients compliment their professionalism, quality of service, and endowment to create activities more enjoyable. Many clients return to them for combined events, which speaks volumes nearly their reliability and performance.
- **Testimonials**: We rented a photo booth from [Name of the Company] for our wedding, and it was a hit! The guests loved the props, and the tone of the photos was outstanding. The staff was super long-suffering and made the combination process stress-free. Jessica R.
- **Repeat Clients**: 360 Video Booth Rental is our go-to for every corporate event. They always adopt high-quality service, and our employees have a blast considering the photo booth. Michael T.
##### 6. **Affordable Pricing**
While environment is paramount, affordability is moreover crucial. our 360 Video Booth Rental offers competitive pricing without compromising on service. They come up with the money for transparent pricing like no hidden fees, consequently you know exactly what youre paying for. Their athletic packages allow you to choose the options that fit your budget, making them accessible to a wide range of clients.
##### 7. **Easy Booking Process**
Planning an issue can be stressful, but booking a photo booth taking into consideration our 360 Video Booth Rental is simple and hassle-free. Their friendly website allows you to check availability, customize your package, and safe your booking in just a few clicks. They along with allow excellent customer service, appropriately if you have any questions or obsession assistance, theyre just a phone call or email away.
##### 8. **Local Expertise**
Being based in Chino, [Name of the Company] has a deep arrangement of the local area and its venues. This local endowment allows them to allow tailored advice upon booth placement, setup, and logistics to ensure that all runs smoothly upon the morning of your event.
#### Conclusion
When it comes to finding the best photo booth rental in Chino, CA, [Name of the Company] in fact stands out for their exceptional service, variety of booth options, customization, and competitive pricing. They have anything you infatuation to grow an supplementary bump of fun and bustle to your event. Whether youre planning a wedding, corporate event, birthday party, or any additional celebration, choosing [Name of the Company] will ensure that your guests depart in imitation of unforgettable memories and high-quality photos to cherish.
So, if youre ready to take your thing to the next-door level, dont hesitate to scrap book once [Name of the Company]. in the same way as their adherence to excellence and customer satisfaction, you wont be disappointed.
</t>
  </si>
  <si>
    <t xml:space="preserve">### Discover the Best Photo Booth Rental in Chino, CA
Planning an concern in Chino, California, and searching for the perfect photo booth rental to make your celebration unforgettable? Whether it's a wedding, birthday party, corporate event, or any additional gathering, the right photo booth can flatter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choose a Photo Booth for Your Event?
Before we delve into the best photo booth rental in Chino, let's discuss why a photo booth is a fabulous supplement to any event. In today's digital age, capturing memories is more important than ever. Photo booths give a unique and interactive artifice for guests to engage and create keepsakes. Here are a few reasons why you should rule a photo booth for your bordering event:
1. **Entertainment for all Ages**: A photo booth provides fun and entertainment for guests of every ages. From kids to grandparents, everyone loves snapping a picture behind fun props and backgrounds.
 {} {} 
2. **Customizable Experience**: liberal photo booths offer a wide range of customization options, including personalized backdrops, props, and photo templates to allow your event's theme.
3. **Instant Keepsakes**: Guests can resign yourself to house printed photos as souvenirs, which is a perfect reminder of your event.
4. **Social Sharing**: next digital options, guests can instantly part their photos upon social media, spreading the word more or less your matter and enhancing the overall experience.
5. **Capture Unscripted Moments**: Unlike normal photography, photo booths urge on spontaneity and candid moments that are often the heighten of any event.
Now that we've standard the importance of a photo booth, let's question the summit photo booth rental in Chino, CA, that checks all the boxes.
#### Introducing our 360 Video Booth Rental: Chino's Premier Photo Booth Rental Service
When it comes to photo booth rentals in Chino, our 360 Video Booth Rental stands out as the premier choice. in the manner of years of experience in the industry and a stellar reputation, this company has become the go-to another for countless undertakings in Chino and the surrounding areas. But what sets them apart from the competition? Let's fracture it down.
##### 1. **Wide Range of Photo Booth Options**
[Name of the Company] offers a diverse range of photo booth options to cater to stand-in event styles and preferences. Whether you're looking for a unchanging enclosed booth, an open-air setup, or a sleek mirror booth, they have it all. Their booths are equipped considering state-of-the-art technology, ensuring high-quality photos that your guests will cherish.
- **Classic Enclosed Booth**: perfect for more intimate settings, this booth provides privacy and allows guests to let aimless without feeling self-conscious.
- **Open-Air Booth**: Ideal for larger events, this setup allows for society photos and offers compliance in terms of backdrop and space.
- **Mirror Booth**: A radical incline upon the traditional photo booth, the mirror booth features a full-length mirror later than interactive elements, making it a hit at any event.
##### 2. **Customizable Packages**
Every thing is unique, and [Name of the Company] understands that. They give customizable packages tailored to your specific needs and budget. Whether you dependence a booth for a few hours or the entire day, they have options that will behave for you. Additionally, they allow add-ons past custom backdrops, themed props, and even guestbooks where attendees can leave interpretation to the side of their photos.
- **Themed Packages**: Hosting a themed event? [Name of the Company] can make a package that matches your theme, from the props to the photo templates.
- **Unlimited Prints**: Ensure that all your guests acquire a copy of their photos gone the resolution print option.
- **Digital Sharing**: In todays digital world, the triumph to part photos instantly is crucial. bearing in mind [Name of the Company], your guests can send their photos to themselves via email or SMS on the spot.
##### 3. **Professional and friendly Staff**
A photo booth is deserted as good as the people in back it. our 360 Video Booth Rental prides itself upon having a team of professional and kind attendants who ensure that whatever runs smoothly. From environment taking place the booth to assisting guests in the manner of props and posing, their staff goes above and more than to create certain everyone has a good time.
##### 4. **High-Quality Prints and Digital Images**
Quality matters past it comes to photos, and our 360 Video Booth Rental doesn't disappoint. They use top-of-the-line cameras and printers to manufacture high-resolution images that see astounding both in print and on screen. Their attention to detail ensures that your photos will be clear, vibrant, and worthy of framing.
##### 5. **Reputation and Reviews**
One of the best ways to gauge a company's environment is through customer reviews, and [Name of the Company] consistently receives glowing feedback. Clients compliment their professionalism, feel of service, and finishing to make endeavors more enjoyable. Many clients reward to them for merged events, which speaks volumes just about their reliability and performance.
- **Testimonials**: We rented a photo booth from [Name of the Company] for our wedding, and it was a hit! The guests loved the props, and the tone of the photos was outstanding. The staff was super helpful and made the total process stress-free. Jessica R.
- **Repeat Clients**: 360 Video Booth Rental is our go-to for all corporate event. They always speak to high-quality service, and our employees have a blast taking into consideration the photo booth. Michael T.
##### 6. **Affordable Pricing**
While air is paramount, affordability is afterward crucial. our 360 Video Booth Rental offers competitive pricing without compromising on service. They provide transparent pricing taking into account no hidden fees, fittingly you know exactly what youre paying for. Their lithe packages permit you to pick the options that fit your budget, making them accessible to a wide range of clients.
##### 7. **Easy Booking Process**
Planning an situation can be stressful, but booking a photo booth subsequently our 360 Video Booth Rental is simple and hassle-free. Their clear website allows you to check availability, customize your package, and secure your booking in just a few clicks. They after that provide excellent customer service, for that reason if you have any questions or dependence assistance, theyre just a phone call or email away.
##### 8. **Local Expertise**
Being based in Chino, [Name of the Company] has a deep settlement of the local area and its venues. This local talent allows them to meet the expense of tailored advice upon booth placement, setup, and logistics to ensure that whatever runs dexterously upon the morning of your event.
#### Conclusion
When it comes to finding the best photo booth rental in Chino, CA, [Name of the Company] truly stands out for their exceptional service, variety of booth options, customization, and competitive pricing. They have anything you habit to ensue an further addition of fun and bother to your event. Whether youre planning a wedding, corporate event, birthday party, or any additional celebration, choosing [Name of the Company] will ensure that your guests leave considering unforgettable memories and high-quality photos to cherish.
So, if youre ready to bow to your matter to the bordering level, dont hesitate to compilation past [Name of the Company]. bearing in mind their faithfulness to excellence and customer satisfaction, you wont be disappointed.
</t>
  </si>
  <si>
    <t xml:space="preserve">### Discover the Best Photo Booth Rental in Chino, CA
Planning an matter in Chino, California, and searching for the perfect photo booth rental to make your celebration unforgettable? Whether it's a wedding, birthday party, corporate event, or any other gathering, the right photo booth can lionize the experience, providing entertainment and lasting memories. Chino, nestled in San Bernardino County, boasts several top-notch photo booth rental companies, but one stands out above the restlet's dive into what makes the best photo booth rental in Chino a must-have for your adjacent event.
#### Why choose a Photo Booth for Your Event?
Before we delve into the best photo booth rental in Chino, let's discuss why a photo booth is a astounding accessory to any event. In today's digital age, capturing memories is more important than ever. Photo booths present a unique and interactive habit for guests to engage and create keepsakes. Here are a few reasons why you should pronounce a photo booth for your next-door event:
1. **Entertainment for every Ages**: A photo booth provides fun and entertainment for guests of every ages. From children to grandparents, everyone loves snapping a picture considering fun props and backgrounds.
 {} {} 
2. **Customizable Experience**: campaigner photo booths present a wide range of customization options, including personalized backdrops, props, and photo templates to assent your event's theme.
3. **Instant Keepsakes**: Guests can put up with home printed photos as souvenirs, which is a absolute reminder of your event.
4. **Social Sharing**: in the manner of digital options, guests can instantly allocation their photos on social media, spreading the word virtually your concern and enhancing the overall experience.
5. **Capture Unscripted Moments**: Unlike conventional photography, photo booths encourage spontaneity and candid moments that are often the draw attention to of any event.
Now that we've expected the importance of a photo booth, let's investigate the summit photo booth rental in Chino, CA, that checks every the boxes.
#### Introducing our 360 Video Booth Rental: Chino's Premier Photo Booth Rental Service
When it comes to photo booth rentals in Chino, our 360 Video Booth Rental stands out as the premier choice. once years of experience in the industry and a stellar reputation, this company has become the go-to out of the ordinary for countless happenings in Chino and the surrounding areas. But what sets them apart from the competition? Let's rupture it down.
##### 1. **Wide Range of Photo Booth Options**
[Name of the Company] offers a diverse range of photo booth options to cater to oscillate situation styles and preferences. Whether you're looking for a timeless enclosed booth, an open-air setup, or a sleek mirror booth, they have it all. Their booths are equipped next state-of-the-art technology, ensuring high-quality photos that your guests will cherish.
- **Classic Enclosed Booth**: absolute for more intimate settings, this booth provides privacy and allows guests to let floating without feeling self-conscious.
- **Open-Air Booth**: Ideal for larger events, this setup allows for charity photos and offers malleability in terms of backdrop and space.
- **Mirror Booth**: A ahead of its time viewpoint on the normal photo booth, the mirror booth features a full-length mirror in the same way as interactive elements, making it a hit at any event.
##### 2. **Customizable Packages**
Every thing is unique, and [Name of the Company] understands that. They pay for customizable packages tailored to your specific needs and budget. Whether you need a booth for a few hours or the entire day, they have options that will act out for you. Additionally, they provide trimmings like custom backdrops, themed props, and even guestbooks where attendees can depart comments contiguously their photos.
- **Themed Packages**: Hosting a themed event? [Name of the Company] can create a package that matches your theme, from the props to the photo templates.
- **Unlimited Prints**: Ensure that all your guests acquire a copy of their photos later than the answer print option.
- **Digital Sharing**: In todays digital world, the achievement to ration photos instantly is crucial. taking into account [Name of the Company], your guests can send their photos to themselves via email or SMS on the spot.
##### 3. **Professional and kind Staff**
A photo booth is only as good as the people astern it. our 360 Video Booth Rental prides itself upon having a team of professional and friendly attendants who ensure that anything runs smoothly. From tone happening the booth to assisting guests with props and posing, their staff goes above and over to create determined everyone has a good time.
##### 4. **High-Quality Prints and Digital Images**
Quality matters considering it comes to photos, and our 360 Video Booth Rental doesn't disappoint. They use top-of-the-line cameras and printers to manufacture high-resolution images that see extraordinary both in print and upon screen. Their attention to detail ensures that your photos will be clear, vibrant, and worthy of framing.
##### 5. **Reputation and Reviews**
One of the best ways to gauge a company's atmosphere is through customer reviews, and [Name of the Company] consistently receives sparkling feedback. Clients praise their professionalism, feel of service, and expertise to create deeds more enjoyable. Many clients recompense to them for combination events, which speaks volumes practically their reliability and performance.
- **Testimonials**: We rented a photo booth from [Name of the Company] for our wedding, and it was a hit! The guests loved the props, and the vibes of the photos was outstanding. The staff was super obliging and made the combine process stress-free. Jessica R.
- **Repeat Clients**: 360 Video Booth Rental is our go-to for all corporate event. They always take in hand high-quality service, and our employees have a blast once the photo booth. Michael T.
##### 6. **Affordable Pricing**
While mood is paramount, affordability is in addition to crucial. our 360 Video Booth Rental offers competitive pricing without compromising upon service. They pay for transparent pricing in the manner of no hidden fees, fittingly you know exactly what youre paying for. Their flexible packages allow you to choose the options that fit your budget, making them accessible to a wide range of clients.
##### 7. **Easy Booking Process**
Planning an matter can be stressful, but booking a photo booth in imitation of our 360 Video Booth Rental is simple and hassle-free. Their understandable website allows you to check availability, customize your package, and secure your booking in just a few clicks. They next come up with the money for excellent customer service, thus if you have any questions or obsession assistance, theyre just a phone call or email away.
##### 8. **Local Expertise**
Being based in Chino, [Name of the Company] has a deep concord of the local area and its venues. This local exploit allows them to give tailored advice upon booth placement, setup, and logistics to ensure that whatever runs adroitly on the hours of daylight of your event.
#### Conclusion
When it comes to finding the best photo booth rental in Chino, CA, [Name of the Company] in reality stands out for their exceptional service, variety of booth options, customization, and competitive pricing. They have anything you dependence to mount up an further addition of fun and protest to your event. Whether youre planning a wedding, corporate event, birthday party, or any further celebration, choosing [Name of the Company] will ensure that your guests leave taking into account unforgettable memories and high-quality photos to cherish.
So, if youre ready to tolerate your matter to the next-door level, dont hesitate to wedding album subsequent to [Name of the Company]. bearing in mind their loyalty to excellence and customer satisfaction, you wont be disappointed.
</t>
  </si>
  <si>
    <t xml:space="preserve">### Discover the Best Photo Booth Rental in Chino, CA
Planning an matter in Chino, California, and searching for the perfect photo booth rental to create your celebration unforgettable? Whether it's a wedding, birthday party, corporate event, or any additional gathering, the right photo booth can praise the experience, providing entertainment and lasting memories. Chino, nestled in San Bernardino County, boasts several top-notch photo booth rental companies, but one stands out above the restlet's dive into what makes the best photo booth rental in Chino a must-have for your next-door event.
#### Why pick a Photo Booth for Your Event?
Before we delve into the best photo booth rental in Chino, let's discuss why a photo booth is a fabulous adjunct to any event. In today's digital age, capturing memories is more important than ever. Photo booths have enough money a unique and interactive way for guests to engage and make keepsakes. Here are a few reasons why you should believe to be a photo booth for your next-door event:
1. **Entertainment for every Ages**: A photo booth provides fun and entertainment for guests of all ages. From kids to grandparents, everyone loves snapping a portray following fun props and backgrounds.
 {} {} 
2. **Customizable Experience**: ahead of its time photo booths have the funds for a wide range of customization options, including personalized backdrops, props, and photo templates to decide your event's theme.
3. **Instant Keepsakes**: Guests can take house printed photos as souvenirs, which is a absolute reminder of your event.
4. **Social Sharing**: subsequently digital options, guests can instantly portion their photos on social media, spreading the word practically your situation and enhancing the overall experience.
5. **Capture Unscripted Moments**: Unlike usual photography, photo booths incite spontaneity and candid moments that are often the put emphasis on of any event.
Now that we've expected the importance of a photo booth, let's dissect the top photo booth rental in Chino, CA, that checks all the boxes.
#### Introducing our 360 Video Booth Rental: Chino's Premier Photo Booth Rental Service
When it comes to photo booth rentals in Chino, our 360 Video Booth Rental stands out as the premier choice. in the manner of years of experience in the industry and a stellar reputation, this company has become the go-to other for countless activities in Chino and the surrounding areas. But what sets them apart from the competition? Let's break it down.
##### 1. **Wide Range of Photo Booth Options**
[Name of the Company] offers a diverse range of photo booth options to cater to every second matter styles and preferences. Whether you're looking for a timeless enclosed booth, an open-air setup, or a smooth mirror booth, they have it all. Their booths are equipped in the manner of state-of-the-art technology, ensuring high-quality photos that your guests will cherish.
- **Classic Enclosed Booth**: absolute for more intimate settings, this booth provides privacy and allows guests to let free without feeling self-conscious.
- **Open-Air Booth**: Ideal for larger events, this setup allows for outfit photos and offers adaptableness in terms of backdrop and space.
- **Mirror Booth**: A ahead of its time incline upon the customary photo booth, the mirror booth features a full-length mirror in imitation of interactive elements, making it a hit at any event.
##### 2. **Customizable Packages**
Every matter is unique, and [Name of the Company] understands that. They have the funds for customizable packages tailored to your specific needs and budget. Whether you craving a booth for a few hours or the entire day, they have options that will do its stuff for you. Additionally, they find the money for trappings when custom backdrops, themed props, and even guestbooks where attendees can leave explanation nearby their photos.
- **Themed Packages**: Hosting a themed event? [Name of the Company] can make a package that matches your theme, from the props to the photo templates.
- **Unlimited Prints**: Ensure that all your guests acquire a copy of their photos subsequently the fixed print option.
- **Digital Sharing**: In todays digital world, the attainment to allowance photos instantly is crucial. subsequently [Name of the Company], your guests can send their photos to themselves via email or SMS on the spot.
##### 3. **Professional and kind Staff**
A photo booth is lonesome as good as the people astern it. our 360 Video Booth Rental prides itself on having a team of professional and kind attendants who ensure that whatever runs smoothly. From quality happening the booth to assisting guests following props and posing, their staff goes above and higher than to create positive everyone has a good time.
##### 4. **High-Quality Prints and Digital Images**
Quality matters like it comes to photos, and our 360 Video Booth Rental doesn't disappoint. They use top-of-the-line cameras and printers to manufacture high-resolution images that look extraordinary both in print and upon screen. Their attention to detail ensures that your photos will be clear, vibrant, and worthy of framing.
##### 5. **Reputation and Reviews**
One of the best ways to gauge a company's air is through customer reviews, and [Name of the Company] consistently receives glowing feedback. Clients praise their professionalism, feel of service, and endowment to create endeavors more enjoyable. Many clients recompense to them for compound events, which speaks volumes approximately their reliability and performance.
- **Testimonials**: We rented a photo booth from [Name of the Company] for our wedding, and it was a hit! The guests loved the props, and the vibes of the photos was outstanding. The staff was super willing to help and made the accumulate process stress-free. Jessica R.
- **Repeat Clients**: 360 Video Booth Rental is our go-to for all corporate event. They always refer high-quality service, and our employees have a blast behind the photo booth. Michael T.
##### 6. **Affordable Pricing**
While air is paramount, affordability is along with crucial. our 360 Video Booth Rental offers competitive pricing without compromising upon service. They give transparent pricing subsequently no hidden fees, correspondingly you know exactly what youre paying for. Their lithe packages allow you to pick the options that fit your budget, making them accessible to a wide range of clients.
##### 7. **Easy Booking Process**
Planning an business can be stressful, but booking a photo booth in the manner of our 360 Video Booth Rental is easy and hassle-free. Their available website allows you to check availability, customize your package, and safe your booking in just a few clicks. They furthermore give excellent customer service, as a result if you have any questions or infatuation assistance, theyre just a phone call or email away.
##### 8. **Local Expertise**
Being based in Chino, [Name of the Company] has a deep harmony of the local place and its venues. This local realization allows them to have the funds for tailored advice upon booth placement, setup, and logistics to ensure that anything runs skillfully on the hours of daylight of your event.
#### Conclusion
When it comes to finding the best photo booth rental in Chino, CA, [Name of the Company] in point of fact stands out for their exceptional service, variety of booth options, customization, and competitive pricing. They have anything you need to accumulate an extra enlargement of fun and bother to your event. Whether youre planning a wedding, corporate event, birthday party, or any additional celebration, choosing [Name of the Company] will ensure that your guests depart in the same way as unforgettable memories and high-quality photos to cherish.
So, if youre ready to put up with your matter to the neighboring level, dont hesitate to photograph album afterward [Name of the Company]. gone their commitment to excellence and customer satisfaction, you wont be disappointed.
</t>
  </si>
  <si>
    <t xml:space="preserve">### Discover the Best Photo Booth Rental in Chino, CA
Planning an issue in Chino, California, and searching for the absolute photo booth rental to make your celebration unforgettable? Whether it's a wedding, birthday party, corporate event, or any other gathering, the right photo booth can adore the experience, providing entertainment and lasting memories. Chino, nestled in San Bernardino County, boasts several top-notch photo booth rental companies, but one stands out above the restlet's dive into what makes the best photo booth rental in Chino a must-have for your neighboring event.
#### Why pick a Photo Booth for Your Event?
Before we delve into the best photo booth rental in Chino, let's discuss why a photo booth is a fabulous auxiliary to any event. In today's digital age, capturing memories is more important than ever. Photo booths manage to pay for a unique and interactive mannerism for guests to engage and make keepsakes. Here are a few reasons why you should consider a photo booth for your next-door event:
1. **Entertainment for every Ages**: A photo booth provides fun and entertainment for guests of all ages. From children to grandparents, everyone loves snapping a portray later than fun props and backgrounds.
 {} {} 
2. **Customizable Experience**: forward looking photo booths meet the expense of a wide range of customization options, including personalized backdrops, props, and photo templates to fall in with your event's theme.
3. **Instant Keepsakes**: Guests can receive home printed photos as souvenirs, which is a perfect reminder of your event.
4. **Social Sharing**: subsequently digital options, guests can instantly allocation their photos upon social media, spreading the word roughly your issue and enhancing the overall experience.
5. **Capture Unscripted Moments**: Unlike usual photography, photo booths incite spontaneity and candid moments that are often the heighten of any event.
Now that we've established the importance of a photo booth, let's dissect the summit photo booth rental in Chino, CA, that checks all the boxes.
#### Introducing our 360 Video Booth Rental: Chino's Premier Photo Booth Rental Service
When it comes to photo booth rentals in Chino, our 360 Video Booth Rental stands out as the premier choice. taking into account years of experience in the industry and a stellar reputation, this company has become the go-to unusual for countless happenings in Chino and the surrounding areas. But what sets them apart from the competition? Let's rupture it down.
##### 1. **Wide Range of Photo Booth Options**
[Name of the Company] offers a diverse range of photo booth options to cater to swing situation styles and preferences. Whether you're looking for a everlasting enclosed booth, an open-air setup, or a smooth mirror booth, they have it all. Their booths are equipped next state-of-the-art technology, ensuring high-quality photos that your guests will cherish.
- **Classic Enclosed Booth**: perfect for more intimate settings, this booth provides privacy and allows guests to allow directionless without feeling self-conscious.
- **Open-Air Booth**: Ideal for larger events, this setup allows for bureau photos and offers flexibility in terms of backdrop and space.
- **Mirror Booth**: A ahead of its time slope upon the conventional photo booth, the mirror booth features a full-length mirror gone interactive elements, making it a hit at any event.
##### 2. **Customizable Packages**
Every business is unique, and [Name of the Company] understands that. They give customizable packages tailored to your specific needs and budget. Whether you dependence a booth for a few hours or the entire day, they have options that will feint for you. Additionally, they have the funds for add-ons later custom backdrops, themed props, and even guestbooks where attendees can leave observations alongside their photos.
- **Themed Packages**: Hosting a themed event? [Name of the Company] can make a package that matches your theme, from the props to the photo templates.
- **Unlimited Prints**: Ensure that all your guests acquire a copy of their photos in the same way as the total print option.
- **Digital Sharing**: In todays digital world, the talent to ration photos instantly is crucial. gone [Name of the Company], your guests can send their photos to themselves via email or SMS upon the spot.
##### 3. **Professional and kind Staff**
A photo booth is lonely as good as the people in back it. our 360 Video Booth Rental prides itself on having a team of professional and friendly attendants who ensure that anything runs smoothly. From setting going on the booth to assisting guests subsequent to props and posing, their staff goes above and over to make definite everyone has a good time.
##### 4. **High-Quality Prints and Digital Images**
Quality matters like it comes to photos, and our 360 Video Booth Rental doesn't disappoint. They use top-of-the-line cameras and printers to fabricate high-resolution images that see astonishing both in print and on screen. Their attention to detail ensures that your photos will be clear, vibrant, and worthy of framing.
##### 5. **Reputation and Reviews**
One of the best ways to gauge a company's air is through customer reviews, and [Name of the Company] consistently receives glowing feedback. Clients praise their professionalism, tone of service, and achievement to make goings-on more enjoyable. Many clients recompense to them for complex events, which speaks volumes about their reliability and performance.
- **Testimonials**: We rented a photo booth from [Name of the Company] for our wedding, and it was a hit! The guests loved the props, and the character of the photos was outstanding. The staff was super obliging and made the total process stress-free. Jessica R.
- **Repeat Clients**: 360 Video Booth Rental is our go-to for all corporate event. They always concentrate on high-quality service, and our employees have a blast like the photo booth. Michael T.
##### 6. **Affordable Pricing**
While environment is paramount, affordability is plus crucial. our 360 Video Booth Rental offers competitive pricing without compromising upon service. They provide transparent pricing once no hidden fees, for that reason you know exactly what youre paying for. Their supple packages permit you to pick the options that fit your budget, making them accessible to a wide range of clients.
##### 7. **Easy Booking Process**
Planning an event can be stressful, but booking a photo booth when our 360 Video Booth Rental is simple and hassle-free. Their manageable website allows you to check availability, customize your package, and safe your booking in just a few clicks. They furthermore pay for excellent customer service, in view of that if you have any questions or obsession assistance, theyre just a phone call or email away.
##### 8. **Local Expertise**
Being based in Chino, [Name of the Company] has a deep contract of the local place and its venues. This local achievement allows them to come up with the money for tailored advice upon booth placement, setup, and logistics to ensure that all runs well upon the morning of your event.
#### Conclusion
When it comes to finding the best photo booth rental in Chino, CA, [Name of the Company] in point of fact stands out for their exceptional service, variety of booth options, customization, and competitive pricing. They have all you dependence to ensue an additional increase of fun and bustle to your event. Whether youre planning a wedding, corporate event, birthday party, or any other celebration, choosing [Name of the Company] will ensure that your guests depart in imitation of unforgettable memories and high-quality photos to cherish.
So, if youre ready to assume your business to the bordering level, dont hesitate to folder as soon as [Name of the Company]. taking into account their faithfulness to excellence and customer satisfaction, you wont be disappointed.
</t>
  </si>
  <si>
    <t xml:space="preserve">### Discover the Best Photo Booth Rental in Chino, CA
Planning an situation in Chino, California, and searching for the perfect photo booth rental to make your celebration unforgettable? Whether it's a wedding, birthday party, corporate event, or any further gathering, the right photo booth can put on a pedestal the experience, providing entertainment and lasting memories. Chino, nestled in San Bernardino County, boasts several top-notch photo booth rental companies, but one stands out above the restlet's dive into what makes the best photo booth rental in Chino a must-have for your next-door event.
#### Why pick a Photo Booth for Your Event?
Before we delve into the best photo booth rental in Chino, let's discuss why a photo booth is a astonishing adjunct to any event. In today's digital age, capturing memories is more important than ever. Photo booths give a unique and interactive quirk for guests to engage and make keepsakes. Here are a few reasons why you should rule a photo booth for your next-door event:
1. **Entertainment for every Ages**: A photo booth provides fun and entertainment for guests of all ages. From children to grandparents, everyone loves snapping a picture in the same way as fun props and backgrounds.
 {} {} 
2. **Customizable Experience**: forward looking photo booths provide a broad range of customization options, including personalized backdrops, props, and photo templates to accede your event's theme.
3. **Instant Keepsakes**: Guests can tolerate home printed photos as souvenirs, which is a perfect reminder of your event.
4. **Social Sharing**: bearing in mind digital options, guests can instantly allowance their photos on social media, spreading the word approximately your issue and enhancing the overall experience.
5. **Capture Unscripted Moments**: Unlike expected photography, photo booths back up spontaneity and candid moments that are often the put the accent on of any event.
Now that we've expected the importance of a photo booth, let's scrutinize the summit photo booth rental in Chino, CA, that checks every the boxes.
#### Introducing our 360 Video Booth Rental: Chino's Premier Photo Booth Rental Service
When it comes to photo booth rentals in Chino, our 360 Video Booth Rental stands out as the premier choice. taking into consideration years of experience in the industry and a stellar reputation, this company has become the go-to different for countless goings-on in Chino and the surrounding areas. But what sets them apart from the competition? Let's fracture it down.
##### 1. **Wide Range of Photo Booth Options**
[Name of the Company] offers a diverse range of photo booth options to cater to alternating issue styles and preferences. Whether you're looking for a everlasting enclosed booth, an open-air setup, or a smooth mirror booth, they have it all. Their booths are equipped gone state-of-the-art technology, ensuring high-quality photos that your guests will cherish.
- **Classic Enclosed Booth**: absolute for more intimate settings, this booth provides privacy and allows guests to allow floating without feeling self-conscious.
- **Open-Air Booth**: Ideal for larger events, this setup allows for action photos and offers compliance in terms of backdrop and space.
- **Mirror Booth**: A broadminded approach upon the traditional photo booth, the mirror booth features a full-length mirror in the same way as interactive elements, making it a hit at any event.
##### 2. **Customizable Packages**
Every event is unique, and [Name of the Company] understands that. They come up with the money for customizable packages tailored to your specific needs and budget. Whether you habit a booth for a few hours or the entire day, they have options that will perform for you. Additionally, they provide superfluities behind custom backdrops, themed props, and even guestbooks where attendees can depart remarks alongside their photos.
- **Themed Packages**: Hosting a themed event? [Name of the Company] can create a package that matches your theme, from the props to the photo templates.
- **Unlimited Prints**: Ensure that all your guests get a copy of their photos in imitation of the unchangeable print option.
- **Digital Sharing**: In todays digital world, the deed to allocation photos instantly is crucial. following [Name of the Company], your guests can send their photos to themselves via email or SMS upon the spot.
##### 3. **Professional and friendly Staff**
A photo booth is isolated as fine as the people in back it. our 360 Video Booth Rental prides itself on having a team of professional and friendly attendants who ensure that all runs smoothly. From environment in the works the booth to assisting guests once props and posing, their staff goes above and exceeding to create determined everyone has a good time.
##### 4. **High-Quality Prints and Digital Images**
Quality matters when it comes to photos, and our 360 Video Booth Rental doesn't disappoint. They use top-of-the-line cameras and printers to fabricate high-resolution images that look fabulous both in print and on screen. Their attention to detail ensures that your photos will be clear, vibrant, and worthy of framing.
##### 5. **Reputation and Reviews**
One of the best ways to gauge a company's mood is through customer reviews, and [Name of the Company] consistently receives sparkling feedback. Clients compliment their professionalism, feel of service, and skill to create deeds more enjoyable. Many clients reward to them for multiple events, which speaks volumes about their reliability and performance.
- **Testimonials**: We rented a photo booth from [Name of the Company] for our wedding, and it was a hit! The guests loved the props, and the feel of the photos was outstanding. The staff was super long-suffering and made the combine process stress-free. Jessica R.
- **Repeat Clients**: 360 Video Booth Rental is our go-to for every corporate event. They always take in hand high-quality service, and our employees have a blast in the same way as the photo booth. Michael T.
##### 6. **Affordable Pricing**
While feel is paramount, affordability is with crucial. our 360 Video Booth Rental offers competitive pricing without compromising upon service. They allow transparent pricing subsequent to no hidden fees, correspondingly you know exactly what youre paying for. Their supple packages allow you to pick the options that fit your budget, making them accessible to a broad range of clients.
##### 7. **Easy Booking Process**
Planning an situation can be stressful, but booking a photo booth in imitation of our 360 Video Booth Rental is simple and hassle-free. Their reachable website allows you to check availability, customize your package, and secure your booking in just a few clicks. They plus come up with the money for excellent customer service, for that reason if you have any questions or habit assistance, theyre just a phone call or email away.
##### 8. **Local Expertise**
Being based in Chino, [Name of the Company] has a deep arrangement of the local area and its venues. This local finishing allows them to allow tailored advice on booth placement, setup, and logistics to ensure that anything runs dexterously on the hours of daylight of your event.
#### Conclusion
When it comes to finding the best photo booth rental in Chino, CA, [Name of the Company] in fact stands out for their exceptional service, variety of booth options, customization, and competitive pricing. They have everything you obsession to be credited with an new layer of fun and protest to your event. Whether youre planning a wedding, corporate event, birthday party, or any extra celebration, choosing [Name of the Company] will ensure that your guests depart taking into account unforgettable memories and high-quality photos to cherish.
So, if youre ready to admit your issue to the next level, dont hesitate to tape taking into consideration [Name of the Company]. later than their commitment to excellence and customer satisfaction, you wont be disappointed.
</t>
  </si>
  <si>
    <t xml:space="preserve">### Discover the Best Photo Booth Rental in Chino, CA
Planning an event in Chino, California, and searching for the absolute photo booth rental to make your celebration unforgettable? Whether it's a wedding, birthday party, corporate event, or any other gathering, the right photo booth can elevate the experience, providing entertainment and lasting memories. Chino, nestled in San Bernardino County, boasts several top-notch photo booth rental companies, but one stands out above the restlet's dive into what makes the best photo booth rental in Chino a must-have for your next event.
#### Why pick a Photo Booth for Your Event?
Before we delve into the best photo booth rental in Chino, let's discuss why a photo booth is a astounding auxiliary to any event. In today's digital age, capturing memories is more important than ever. Photo booths have enough money a unique and interactive showing off for guests to engage and create keepsakes. Here are a few reasons why you should pronounce a photo booth for your adjacent event:
1. **Entertainment for all Ages**: A photo booth provides fun and entertainment for guests of every ages. From kids to grandparents, everyone loves snapping a picture when fun props and backgrounds.
 {} {} 
2. **Customizable Experience**: liberal photo booths have the funds for a wide range of customization options, including personalized backdrops, props, and photo templates to harmonize your event's theme.
3. **Instant Keepsakes**: Guests can take home printed photos as souvenirs, which is a perfect reminder of your event.
4. **Social Sharing**: like digital options, guests can instantly share their photos upon social media, spreading the word more or less your situation and enhancing the overall experience.
5. **Capture Unscripted Moments**: Unlike customary photography, photo booths help spontaneity and candid moments that are often the put emphasis on of any event.
Now that we've established the importance of a photo booth, let's evaluate the top photo booth rental in Chino, CA, that checks every the boxes.
#### Introducing our 360 Video Booth Rental: Chino's Premier Photo Booth Rental Service
When it comes to photo booth rentals in Chino, our 360 Video Booth Rental stands out as the premier choice. in the same way as years of experience in the industry and a stellar reputation, this company has become the go-to out of the ordinary for countless events in Chino and the surrounding areas. But what sets them apart from the competition? Let's rupture it down.
##### 1. **Wide Range of Photo Booth Options**
[Name of the Company] offers a diverse range of photo booth options to cater to every other concern styles and preferences. Whether you're looking for a eternal enclosed booth, an open-air setup, or a slick mirror booth, they have it all. Their booths are equipped in imitation of state-of-the-art technology, ensuring high-quality photos that your guests will cherish.
- **Classic Enclosed Booth**: absolute for more intimate settings, this booth provides privacy and allows guests to let lost without feeling self-conscious.
- **Open-Air Booth**: Ideal for larger events, this setup allows for society photos and offers adaptableness in terms of backdrop and space.
- **Mirror Booth**: A open-minded slant upon the conventional photo booth, the mirror booth features a full-length mirror in imitation of interactive elements, making it a hit at any event.
##### 2. **Customizable Packages**
Every thing is unique, and [Name of the Company] understands that. They manage to pay for customizable packages tailored to your specific needs and budget. Whether you craving a booth for a few hours or the entire day, they have options that will conduct yourself for you. Additionally, they come up with the money for accompaniments afterward custom backdrops, themed props, and even guestbooks where attendees can leave clarification alongside their photos.
- **Themed Packages**: Hosting a themed event? [Name of the Company] can make a package that matches your theme, from the props to the photo templates.
- **Unlimited Prints**: Ensure that every your guests acquire a copy of their photos when the fixed print option.
- **Digital Sharing**: In todays digital world, the completion to ration photos instantly is crucial. in the same way as [Name of the Company], your guests can send their photos to themselves via email or SMS on the spot.
##### 3. **Professional and kind Staff**
A photo booth is deserted as fine as the people in back it. our 360 Video Booth Rental prides itself upon having a team of professional and friendly attendants who ensure that all runs smoothly. From quality up the booth to assisting guests in imitation of props and posing, their staff goes above and on top of to make distinct everyone has a good time.
##### 4. **High-Quality Prints and Digital Images**
Quality matters later than it comes to photos, and our 360 Video Booth Rental doesn't disappoint. They use top-of-the-line cameras and printers to build high-resolution images that look extraordinary both in print and upon screen. Their attention to detail ensures that your photos will be clear, vibrant, and worthy of framing.
##### 5. **Reputation and Reviews**
One of the best ways to gauge a company's feel is through customer reviews, and [Name of the Company] consistently receives glowing feedback. Clients praise their professionalism, mood of service, and deed to make undertakings more enjoyable. Many clients recompense to them for compound events, which speaks volumes more or less their reliability and performance.
- **Testimonials**: We rented a photo booth from [Name of the Company] for our wedding, and it was a hit! The guests loved the props, and the atmosphere of the photos was outstanding. The staff was super compliant and made the collect process stress-free. Jessica R.
- **Repeat Clients**: 360 Video Booth Rental is our go-to for all corporate event. They always deal with high-quality service, and our employees have a blast taking into account the photo booth. Michael T.
##### 6. **Affordable Pricing**
While atmosphere is paramount, affordability is plus crucial. our 360 Video Booth Rental offers competitive pricing without compromising upon service. They allow transparent pricing gone no hidden fees, for that reason you know exactly what youre paying for. Their athletic packages allow you to choose the options that fit your budget, making them accessible to a wide range of clients.
##### 7. **Easy Booking Process**
Planning an event can be stressful, but booking a photo booth considering our 360 Video Booth Rental is simple and hassle-free. Their affable website allows you to check availability, customize your package, and safe your booking in just a few clicks. They then offer excellent customer service, as a result if you have any questions or infatuation assistance, theyre just a phone call or email away.
##### 8. **Local Expertise**
Being based in Chino, [Name of the Company] has a deep deal of the local area and its venues. This local endowment allows them to provide tailored advice upon booth placement, setup, and logistics to ensure that everything runs smoothly upon the day of your event.
#### Conclusion
When it comes to finding the best photo booth rental in Chino, CA, [Name of the Company] in reality stands out for their exceptional service, variety of booth options, customization, and competitive pricing. They have anything you habit to add an additional lump of fun and ruckus to your event. Whether youre planning a wedding, corporate event, birthday party, or any other celebration, choosing [Name of the Company] will ensure that your guests depart when unforgettable memories and high-quality photos to cherish.
So, if youre ready to give a positive response your concern to the neighboring level, dont hesitate to photo album in the manner of [Name of the Company]. considering their loyalty to excellence and customer satisfaction, you wont be disappointed.
</t>
  </si>
  <si>
    <t xml:space="preserve">### Discover the Best Photo Booth Rental in Chino, CA
Planning an matter in Chino, California, and searching for the absolute photo booth rental to make your celebration unforgettable? Whether it's a wedding, birthday party, corporate event, or any additional gathering, the right photo booth can lionize the experience, providing entertainment and lasting memories. Chino, nestled in San Bernardino County, boasts several top-notch photo booth rental companies, but one stands out above the restlet's dive into what makes the best photo booth rental in Chino a must-have for your next-door event.
#### Why choose a Photo Booth for Your Event?
Before we delve into the best photo booth rental in Chino, let's discuss why a photo booth is a fantastic complement to any event. In today's digital age, capturing memories is more important than ever. Photo booths present a unique and interactive quirk for guests to engage and make keepsakes. Here are a few reasons why you should rule a photo booth for your bordering event:
1. **Entertainment for every Ages**: A photo booth provides fun and entertainment for guests of all ages. From kids to grandparents, everyone loves snapping a portray considering fun props and backgrounds.
 {} {} 
2. **Customizable Experience**: highly developed photo booths have the funds for a broad range of customization options, including personalized backdrops, props, and photo templates to accede your event's theme.
3. **Instant Keepsakes**: Guests can undertake home printed photos as souvenirs, which is a absolute reminder of your event.
4. **Social Sharing**: behind digital options, guests can instantly ration their photos upon social media, spreading the word more or less your thing and enhancing the overall experience.
5. **Capture Unscripted Moments**: Unlike time-honored photography, photo booths back up spontaneity and candid moments that are often the highlight of any event.
Now that we've acknowledged the importance of a photo booth, let's explore the summit photo booth rental in Chino, CA, that checks all the boxes.
#### Introducing our 360 Video Booth Rental: Chino's Premier Photo Booth Rental Service
When it comes to photo booth rentals in Chino, our 360 Video Booth Rental stands out as the premier choice. later than years of experience in the industry and a stellar reputation, this company has become the go-to marginal for countless endeavors in Chino and the surrounding areas. But what sets them apart from the competition? Let's break it down.
##### 1. **Wide Range of Photo Booth Options**
[Name of the Company] offers a diverse range of photo booth options to cater to vary issue styles and preferences. Whether you're looking for a everlasting enclosed booth, an open-air setup, or a smooth mirror booth, they have it all. Their booths are equipped with state-of-the-art technology, ensuring high-quality photos that your guests will cherish.
- **Classic Enclosed Booth**: perfect for more intimate settings, this booth provides privacy and allows guests to let drifting without feeling self-conscious.
- **Open-Air Booth**: Ideal for larger events, this setup allows for bureau photos and offers compliance in terms of backdrop and space.
- **Mirror Booth**: A advanced outlook on the established photo booth, the mirror booth features a full-length mirror like interactive elements, making it a hit at any event.
##### 2. **Customizable Packages**
Every event is unique, and [Name of the Company] understands that. They pay for customizable packages tailored to your specific needs and budget. Whether you compulsion a booth for a few hours or the entire day, they have options that will enactment for you. Additionally, they provide added extras similar to custom backdrops, themed props, and even guestbooks where attendees can leave comments next door to their photos.
- **Themed Packages**: Hosting a themed event? [Name of the Company] can make a package that matches your theme, from the props to the photo templates.
- **Unlimited Prints**: Ensure that every your guests get a copy of their photos taking into account the supreme print option.
- **Digital Sharing**: In todays digital world, the realization to ration photos instantly is crucial. in the manner of [Name of the Company], your guests can send their photos to themselves via email or SMS on the spot.
##### 3. **Professional and friendly Staff**
A photo booth is solitary as fine as the people in back it. our 360 Video Booth Rental prides itself upon having a team of professional and kind attendants who ensure that all runs smoothly. From vibes happening the booth to assisting guests considering props and posing, their staff goes above and higher than to create definite everyone has a good time.
##### 4. **High-Quality Prints and Digital Images**
Quality matters bearing in mind it comes to photos, and our 360 Video Booth Rental doesn't disappoint. They use top-of-the-line cameras and printers to fabricate high-resolution images that look fabulous both in print and upon screen. Their attention to detail ensures that your photos will be clear, vibrant, and worthy of framing.
##### 5. **Reputation and Reviews**
One of the best ways to gauge a company's vibes is through customer reviews, and [Name of the Company] consistently receives glowing feedback. Clients praise their professionalism, environment of service, and talent to create happenings more enjoyable. Many clients reward to them for compound events, which speaks volumes not quite their reliability and performance.
- **Testimonials**: We rented a photo booth from [Name of the Company] for our wedding, and it was a hit! The guests loved the props, and the setting of the photos was outstanding. The staff was super helpful and made the cumulative process stress-free. Jessica R.
- **Repeat Clients**: 360 Video Booth Rental is our go-to for every corporate event. They always dispatch high-quality service, and our employees have a blast later the photo booth. Michael T.
##### 6. **Affordable Pricing**
While feel is paramount, affordability is afterward crucial. our 360 Video Booth Rental offers competitive pricing without compromising upon service. They meet the expense of transparent pricing following no hidden fees, fittingly you know exactly what youre paying for. Their flexible packages permit you to choose the options that fit your budget, making them accessible to a broad range of clients.
##### 7. **Easy Booking Process**
Planning an thing can be stressful, but booking a photo booth later than our 360 Video Booth Rental is easy and hassle-free. Their user-friendly website allows you to check availability, customize your package, and secure your booking in just a few clicks. They plus present excellent customer service, correspondingly if you have any questions or habit assistance, theyre just a phone call or email away.
##### 8. **Local Expertise**
Being based in Chino, [Name of the Company] has a deep covenant of the local area and its venues. This local deed allows them to come up with the money for tailored advice on booth placement, setup, and logistics to ensure that everything runs skillfully upon the hours of daylight of your event.
#### Conclusion
When it comes to finding the best photo booth rental in Chino, CA, [Name of the Company] in reality stands out for their exceptional service, variety of booth options, customization, and competitive pricing. They have whatever you need to be credited with an further addition of fun and ruckus to your event. Whether youre planning a wedding, corporate event, birthday party, or any additional celebration, choosing [Name of the Company] will ensure that your guests leave as soon as unforgettable memories and high-quality photos to cherish.
So, if youre ready to recognize your issue to the bordering level, dont hesitate to wedding album when [Name of the Company]. past their faithfulness to excellence and customer satisfaction, you wont be disappointed.
</t>
  </si>
  <si>
    <t>All Day Event</t>
  </si>
  <si>
    <t>&lt;iframe src="https://drive.google.com/embeddedfolderview?id=1uQ1n5bYXYN_P18kEJ13-t5DnWh8BovUE" width="100%" height="550" frameborder="0" class="folder_embed" allowfullscreen="true" scrolling="no" loading="lazy" mozallowfullscreen="true" webkitallowfullscreen="true"&gt;&lt;/iframe&gt;</t>
  </si>
  <si>
    <t>&lt;iframe src="https://drive.google.com/embeddedfolderview?id=1a4LWHB_60Dkb1CjQikjpp2v5gEmdCbVC" width="100%" height="550" frameborder="0" class="folder_embed" allowfullscreen="true" scrolling="no" loading="lazy" mozallowfullscreen="true" webkitallowfullscreen="true"&gt;&lt;/iframe&gt;</t>
  </si>
  <si>
    <t>&lt;iframe src="https://drive.google.com/embeddedfolderview?id=1k8Bx9lXVDvYcY5zk-1e5JxjJmlC38Wyp" width="100%" height="550" frameborder="0" class="folder_embed" allowfullscreen="true" scrolling="no" loading="lazy" mozallowfullscreen="true" webkitallowfullscreen="true"&gt;&lt;/iframe&gt;</t>
  </si>
  <si>
    <t>&lt;iframe src="https://drive.google.com/embeddedfolderview?id=1S7HwDpXcbhOKqtqMNVdsZh_ENAsnLyEq" width="100%" height="550" frameborder="0" class="folder_embed" allowfullscreen="true" scrolling="no" loading="lazy" mozallowfullscreen="true" webkitallowfullscreen="true"&gt;&lt;/iframe&gt;</t>
  </si>
  <si>
    <t>&lt;iframe src="https://drive.google.com/embeddedfolderview?id=1sAtKbIy_HvtgG__ef-f-I84qE6O3V6Fo" width="100%" height="550" frameborder="0" class="folder_embed" allowfullscreen="true" scrolling="no" loading="lazy" mozallowfullscreen="true" webkitallowfullscreen="true"&gt;&lt;/iframe&gt;</t>
  </si>
  <si>
    <t>&lt;iframe src="https://docs.google.com/spreadsheets/d/1FD636ULoGw3_Hd3k1Fb_riAJp51KyS0RkpbhBQcF3G4/pubhtml" width="100%" height="800" frameborder="0" class="folder_embed" allowfullscreen="true" scrolling="no" loading="lazy" mozallowfullscreen="true" webkitallowfullscreen="true"&gt;&lt;/iframe&gt;</t>
  </si>
  <si>
    <t>&lt;iframe src="https://docs.google.com/presentation/d/1dQVlZF5r633-Eo_sfFdkiuVSZFMUxzsw_cyekmfPclc/edit?usp=sharing" width="100%" height="523" loading="lazy"&gt;&lt;/iframe&gt;</t>
  </si>
  <si>
    <t>&lt;iframe src="https://docs.google.com/presentation/d/1dQVlZF5r633-Eo_sfFdkiuVSZFMUxzsw_cyekmfPclc/embed?start=true&amp;loop=true&amp;delayms=3000&amp;size=l" width="100%" height="323" frameborder="0" loading="lazy" allowfullscreen="true" scrolling="yes" mozallowfullscreen="true" webkitallowfullscreen="true"&gt;&lt;/iframe&gt;</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</si>
</sst>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u/>
      <color rgb="FF0000FF"/>
    </font>
    <font>
      <color theme="1"/>
      <name val="Arial"/>
      <scheme val="minor"/>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6">
    <xf borderId="0" fillId="0" fontId="0" numFmtId="0" xfId="0" applyAlignment="1" applyFont="1">
      <alignment readingOrder="0" shrinkToFit="0" vertical="bottom" wrapText="0"/>
    </xf>
    <xf borderId="0" fillId="0" fontId="1" numFmtId="0" xfId="0" applyFont="1"/>
    <xf borderId="0" fillId="0" fontId="2" numFmtId="0" xfId="0" applyAlignment="1" applyFont="1">
      <alignment readingOrder="0"/>
    </xf>
    <xf borderId="0" fillId="0" fontId="3" numFmtId="0" xfId="0" applyAlignment="1" applyFont="1">
      <alignment readingOrder="0"/>
    </xf>
    <xf quotePrefix="1" borderId="0" fillId="0" fontId="2" numFmtId="0" xfId="0" applyAlignment="1" applyFont="1">
      <alignment readingOrder="0"/>
    </xf>
    <xf borderId="0" fillId="0" fontId="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s://drive.google.com/file/d/17KO5j6Nw8FQ4vbgAlSGJH_H9QjR3oRYj/view?usp=sharing" TargetMode="External"/><Relationship Id="rId194" Type="http://schemas.openxmlformats.org/officeDocument/2006/relationships/hyperlink" Target="https://drive.google.com/file/d/1yYlEz4Hj-AoudiFtsoMYKRTmZ9KIO887/view?usp=sharing" TargetMode="External"/><Relationship Id="rId193" Type="http://schemas.openxmlformats.org/officeDocument/2006/relationships/hyperlink" Target="https://drive.google.com/file/d/1jjZ0lJGf-DlFzjAFUkmBP_GHRNd7iywI/view?usp=sharing" TargetMode="External"/><Relationship Id="rId192" Type="http://schemas.openxmlformats.org/officeDocument/2006/relationships/hyperlink" Target="https://drive.google.com/file/d/1aF3LbtyYWt9JhMtnaOQkudzJJluKXyTB/view?usp=sharing" TargetMode="External"/><Relationship Id="rId191" Type="http://schemas.openxmlformats.org/officeDocument/2006/relationships/hyperlink" Target="https://drive.google.com/file/d/1VecTYmaCA0wOFwx8IkuZiHdBXow2Ctz3/view?usp=sharing" TargetMode="External"/><Relationship Id="rId187" Type="http://schemas.openxmlformats.org/officeDocument/2006/relationships/hyperlink" Target="https://drive.google.com/file/d/1w_k_HrfIrPh7kT5fvdna4pDUjLCswRva/view?usp=sharing" TargetMode="External"/><Relationship Id="rId186" Type="http://schemas.openxmlformats.org/officeDocument/2006/relationships/hyperlink" Target="https://docs.google.com/spreadsheets/d/1ajlVkE4zXSfThO-6XNicr2xn3aKYy1ae/edit?usp=sharing&amp;ouid=115602453726005426174&amp;rtpof=true&amp;sd=true" TargetMode="External"/><Relationship Id="rId185" Type="http://schemas.openxmlformats.org/officeDocument/2006/relationships/hyperlink" Target="https://drive.google.com/file/d/1oYnYA2iLABSSSFkMH5iHNcXyXE1tAAhj/view?usp=sharing" TargetMode="External"/><Relationship Id="rId184" Type="http://schemas.openxmlformats.org/officeDocument/2006/relationships/hyperlink" Target="https://docs.google.com/spreadsheets/d/1m4YknHBIrF-Ewz_szQ_kiSwRv2NdRrcI/edit?usp=sharing&amp;ouid=115602453726005426174&amp;rtpof=true&amp;sd=true" TargetMode="External"/><Relationship Id="rId189" Type="http://schemas.openxmlformats.org/officeDocument/2006/relationships/hyperlink" Target="https://drive.google.com/file/d/1D8zGXGfYRW_xN1EaAdausxMUP2VIFwCw/view?usp=sharing" TargetMode="External"/><Relationship Id="rId188" Type="http://schemas.openxmlformats.org/officeDocument/2006/relationships/hyperlink" Target="https://docs.google.com/spreadsheets/d/1rwdRVls-XXs32QCiRL_jc-ctt53wBZKi/edit?usp=sharing&amp;ouid=115602453726005426174&amp;rtpof=true&amp;sd=true" TargetMode="External"/><Relationship Id="rId183" Type="http://schemas.openxmlformats.org/officeDocument/2006/relationships/hyperlink" Target="https://drive.google.com/file/d/1TU3VXy_pqTePXnXR5LaDggmpnFtMesq1/view?usp=sharing" TargetMode="External"/><Relationship Id="rId182" Type="http://schemas.openxmlformats.org/officeDocument/2006/relationships/hyperlink" Target="https://docs.google.com/spreadsheets/d/150zC_XQW0TwUyjbC11GvAuhVFZE-jHHA/edit?usp=sharing&amp;ouid=115602453726005426174&amp;rtpof=true&amp;sd=true" TargetMode="External"/><Relationship Id="rId181" Type="http://schemas.openxmlformats.org/officeDocument/2006/relationships/hyperlink" Target="https://drive.google.com/file/d/1LbWUgGhkrnWmZwxt7DTES_oeDaH4XTA_/view?usp=sharing" TargetMode="External"/><Relationship Id="rId180" Type="http://schemas.openxmlformats.org/officeDocument/2006/relationships/hyperlink" Target="https://docs.google.com/spreadsheets/d/1A1nmlnKX-GSLAr49yZu7J2ymJVcQcHMI/edit?usp=sharing&amp;ouid=115602453726005426174&amp;rtpof=true&amp;sd=true" TargetMode="External"/><Relationship Id="rId176" Type="http://schemas.openxmlformats.org/officeDocument/2006/relationships/hyperlink" Target="https://docs.google.com/presentation/d/1dQVlZF5r633-Eo_sfFdkiuVSZFMUxzsw_cyekmfPclc/edit?disco=AAABUd576e8" TargetMode="External"/><Relationship Id="rId297" Type="http://schemas.openxmlformats.org/officeDocument/2006/relationships/hyperlink" Target="https://drive.google.com/file/d/1JBM0NqdbgzWCw5Lb_XwEyogv2im6RqZl/view?usp=sharing" TargetMode="External"/><Relationship Id="rId175" Type="http://schemas.openxmlformats.org/officeDocument/2006/relationships/hyperlink" Target="https://docs.google.com/document/d/167PP7v8H_9wePBmqbhdRnm8gnGnNSWg-ggi-AYzsDZI/edit?disco=AAABUY351_o" TargetMode="External"/><Relationship Id="rId296" Type="http://schemas.openxmlformats.org/officeDocument/2006/relationships/hyperlink" Target="https://drive.google.com/file/d/1mcF9odCpzFoQVxeULOlVwaHezi46BFuy/view?usp=sharing" TargetMode="External"/><Relationship Id="rId174" Type="http://schemas.openxmlformats.org/officeDocument/2006/relationships/hyperlink" Target="https://docs.google.com/document/d/1y-bLwEzHCDrzHO7wCUtp41j42ZgIhAKd9b1nN3wYBo0/edit?disco=AAABUWEwBYk" TargetMode="External"/><Relationship Id="rId295" Type="http://schemas.openxmlformats.org/officeDocument/2006/relationships/hyperlink" Target="https://drive.google.com/file/d/1T2QrkC33GMUOML5FGA9a1AYTeeeg3A6V/view?usp=sharing" TargetMode="External"/><Relationship Id="rId173" Type="http://schemas.openxmlformats.org/officeDocument/2006/relationships/hyperlink" Target="https://docs.google.com/document/d/1vxOOHfxzOfA1v4QoJt9fG-PB7L50vS4xaSfrNge_Qwg/edit?disco=AAABUb_GdYk" TargetMode="External"/><Relationship Id="rId294" Type="http://schemas.openxmlformats.org/officeDocument/2006/relationships/hyperlink" Target="https://drive.google.com/file/d/1fqFHadKPCFY7DW6K82uNGLIA8Q63wUqM/view?usp=sharing" TargetMode="External"/><Relationship Id="rId179" Type="http://schemas.openxmlformats.org/officeDocument/2006/relationships/hyperlink" Target="https://drive.google.com/file/d/1uMQRxJdmqvxOQDKCTDBr3FhqdnIreOIs/view?usp=sharing" TargetMode="External"/><Relationship Id="rId178" Type="http://schemas.openxmlformats.org/officeDocument/2006/relationships/hyperlink" Target="https://docs.google.com/spreadsheets/d/1SP2Z3se8qSt2zpfsWC0cuAPWnBRIOkkQ/edit?usp=sharing&amp;ouid=115602453726005426174&amp;rtpof=true&amp;sd=true" TargetMode="External"/><Relationship Id="rId299" Type="http://schemas.openxmlformats.org/officeDocument/2006/relationships/hyperlink" Target="https://drive.google.com/file/d/1SGEqkcAzsRxWLNsploER8GESKtjh440n/view?usp=sharing" TargetMode="External"/><Relationship Id="rId177" Type="http://schemas.openxmlformats.org/officeDocument/2006/relationships/hyperlink" Target="https://drive.google.com/file/d/1EAAP_-NnkzMoJiO7RN2TPehm8RpQeesG/view?usp=sharing" TargetMode="External"/><Relationship Id="rId298" Type="http://schemas.openxmlformats.org/officeDocument/2006/relationships/hyperlink" Target="https://drive.google.com/file/d/1uUVqYBHqdpXQyOgSJcMOjcLnKSZoG7U_/view?usp=sharing" TargetMode="External"/><Relationship Id="rId198" Type="http://schemas.openxmlformats.org/officeDocument/2006/relationships/hyperlink" Target="https://drive.google.com/file/d/1oAbOIJJ8zMWQ_s1eyD6Td9BPyewDIzh8/view?usp=sharing" TargetMode="External"/><Relationship Id="rId197" Type="http://schemas.openxmlformats.org/officeDocument/2006/relationships/hyperlink" Target="https://drive.google.com/file/d/1_baQ7tLyPnp67OR8sCQ1bNP0EDKUvuiq/view?usp=sharing" TargetMode="External"/><Relationship Id="rId196" Type="http://schemas.openxmlformats.org/officeDocument/2006/relationships/hyperlink" Target="https://drive.google.com/file/d/14iMFvCVYRfh7z14aHkP-TSLBUKhuwRk7/view?usp=sharing" TargetMode="External"/><Relationship Id="rId195" Type="http://schemas.openxmlformats.org/officeDocument/2006/relationships/hyperlink" Target="https://drive.google.com/file/d/1FH8NtZMQC9Jl6f38CLlR6jlYPgxXkapl/view?usp=sharing" TargetMode="External"/><Relationship Id="rId199" Type="http://schemas.openxmlformats.org/officeDocument/2006/relationships/hyperlink" Target="https://drive.google.com/file/d/1wY9TXwiYIoWp9D8MEKf09voxE35zuKEx/view?usp=sharing" TargetMode="External"/><Relationship Id="rId150" Type="http://schemas.openxmlformats.org/officeDocument/2006/relationships/hyperlink" Target="https://sites.google.com/view/photo-booth-rentals-losangeles/home" TargetMode="External"/><Relationship Id="rId271" Type="http://schemas.openxmlformats.org/officeDocument/2006/relationships/hyperlink" Target="https://docs.google.com/document/d/134vpesC0PRGH-tCtxjcEMPNkcjxB520b/edit?usp=sharing&amp;ouid=115602453726005426174&amp;rtpof=true&amp;sd=true" TargetMode="External"/><Relationship Id="rId392" Type="http://schemas.openxmlformats.org/officeDocument/2006/relationships/hyperlink" Target="http://gifphotoboothrentalorangecounty.blogspot.com/2024/08/how-much-does-it-cost-to-rent-chino.html" TargetMode="External"/><Relationship Id="rId270" Type="http://schemas.openxmlformats.org/officeDocument/2006/relationships/hyperlink" Target="https://docs.google.com/document/d/1AJfGd7GaGYslDl06KBanIWfvmiHNszML/edit?usp=sharing&amp;ouid=115602453726005426174&amp;rtpof=true&amp;sd=true" TargetMode="External"/><Relationship Id="rId391" Type="http://schemas.openxmlformats.org/officeDocument/2006/relationships/hyperlink" Target="http://gifphotoboothrentalorangecounty.blogspot.com/2024/08/can-you-rent-photo-booth-in-chino.html" TargetMode="External"/><Relationship Id="rId390" Type="http://schemas.openxmlformats.org/officeDocument/2006/relationships/hyperlink" Target="http://photoboothrentalhuntingtonbeach.blogspot.com/2024/08/photo-booth-rental-chino-hills-wedding.html" TargetMode="External"/><Relationship Id="rId1" Type="http://schemas.openxmlformats.org/officeDocument/2006/relationships/comments" Target="../comments1.xml"/><Relationship Id="rId2" Type="http://schemas.openxmlformats.org/officeDocument/2006/relationships/hyperlink" Target="https://sites.google.com/view/photo-booth-rental-chino-ca/home" TargetMode="External"/><Relationship Id="rId3" Type="http://schemas.openxmlformats.org/officeDocument/2006/relationships/hyperlink" Target="https://drive.google.com/drive/folders/1uQ1n5bYXYN_P18kEJ13-t5DnWh8BovUE?usp=sharing" TargetMode="External"/><Relationship Id="rId149" Type="http://schemas.openxmlformats.org/officeDocument/2006/relationships/hyperlink" Target="https://sites.google.com/view/photoboothrentals-beverlyhills/photo-booth-rentals-near-beverly-hills" TargetMode="External"/><Relationship Id="rId4" Type="http://schemas.openxmlformats.org/officeDocument/2006/relationships/hyperlink" Target="https://news.google.com/rss/search?q=chinophotobooth" TargetMode="External"/><Relationship Id="rId148" Type="http://schemas.openxmlformats.org/officeDocument/2006/relationships/hyperlink" Target="https://sites.google.com/view/rent-photo-booth-orange-county/home" TargetMode="External"/><Relationship Id="rId269" Type="http://schemas.openxmlformats.org/officeDocument/2006/relationships/hyperlink" Target="https://docs.google.com/document/d/1UgJrxFhWyF_09qE3OQJezU4mq1eSjND8/edit?usp=sharing&amp;ouid=115602453726005426174&amp;rtpof=true&amp;sd=true" TargetMode="External"/><Relationship Id="rId9" Type="http://schemas.openxmlformats.org/officeDocument/2006/relationships/hyperlink" Target="https://drive.google.com/file/d/1sjLrP3Fiibu8s8GBN_Sc5i21dNnlmytx/view?usp=sharing" TargetMode="External"/><Relationship Id="rId143" Type="http://schemas.openxmlformats.org/officeDocument/2006/relationships/hyperlink" Target="https://docs.google.com/document/d/11jKtBtpbI4XYoNeWLZoEUCCplAmTQYG3fnryepIaC2c/pub" TargetMode="External"/><Relationship Id="rId264" Type="http://schemas.openxmlformats.org/officeDocument/2006/relationships/hyperlink" Target="https://docs.google.com/document/d/1CcybTbPTTh2EjyJaEu2Nu0RfXFL1G5XB/edit?usp=sharing&amp;ouid=115602453726005426174&amp;rtpof=true&amp;sd=true" TargetMode="External"/><Relationship Id="rId385" Type="http://schemas.openxmlformats.org/officeDocument/2006/relationships/hyperlink" Target="http://photoboothrentalhuntingtonbeach.blogspot.com/2024/08/photo-booth-rental-chino-hills_26.html" TargetMode="External"/><Relationship Id="rId142" Type="http://schemas.openxmlformats.org/officeDocument/2006/relationships/hyperlink" Target="https://docs.google.com/document/d/11jKtBtpbI4XYoNeWLZoEUCCplAmTQYG3fnryepIaC2c/edit?usp=sharing" TargetMode="External"/><Relationship Id="rId263" Type="http://schemas.openxmlformats.org/officeDocument/2006/relationships/hyperlink" Target="https://drive.google.com/file/d/1UkPbb0NReQPO_u7zPZeywGZ84VZ_PAU0/view?usp=sharing" TargetMode="External"/><Relationship Id="rId384" Type="http://schemas.openxmlformats.org/officeDocument/2006/relationships/hyperlink" Target="http://photoboothrentalhuntingtonbeach.blogspot.com/2024/08/how-much-is-it-to-rent-chino-hills_26.html" TargetMode="External"/><Relationship Id="rId141" Type="http://schemas.openxmlformats.org/officeDocument/2006/relationships/hyperlink" Target="https://sites.google.com/view/a-i-artificial-intelligence/home" TargetMode="External"/><Relationship Id="rId262" Type="http://schemas.openxmlformats.org/officeDocument/2006/relationships/hyperlink" Target="https://drive.google.com/file/d/1NbX2MGgaNV6kxe8iWwyoJAA3cXkMKCS0/view?usp=sharing" TargetMode="External"/><Relationship Id="rId383" Type="http://schemas.openxmlformats.org/officeDocument/2006/relationships/hyperlink" Target="http://photoboothrentalhuntingtonbeach.blogspot.com/2024/08/how-much-does-it-cost-to-rent-chino_26.html" TargetMode="External"/><Relationship Id="rId140" Type="http://schemas.openxmlformats.org/officeDocument/2006/relationships/hyperlink" Target="https://sites.google.com/view/photo-booth-rental-in-anaheim/home" TargetMode="External"/><Relationship Id="rId261" Type="http://schemas.openxmlformats.org/officeDocument/2006/relationships/hyperlink" Target="https://drive.google.com/file/d/1bkKL80mIN5XCQZAUon7Ybg4oRCLITgQz/view?usp=sharing" TargetMode="External"/><Relationship Id="rId382" Type="http://schemas.openxmlformats.org/officeDocument/2006/relationships/hyperlink" Target="http://photoboothrentalhuntingtonbeach.blogspot.com/2024/08/can-you-rent-photo-booth-in-chino.html" TargetMode="External"/><Relationship Id="rId5" Type="http://schemas.openxmlformats.org/officeDocument/2006/relationships/hyperlink" Target="https://drive.google.com/drive/folders/1a4LWHB_60Dkb1CjQikjpp2v5gEmdCbVC?usp=sharing" TargetMode="External"/><Relationship Id="rId147" Type="http://schemas.openxmlformats.org/officeDocument/2006/relationships/hyperlink" Target="https://docs.google.com/document/d/14YkpXP0EXYDB6ibZSGwwA9hBVjriniKfxga9pNhntaI/view" TargetMode="External"/><Relationship Id="rId268" Type="http://schemas.openxmlformats.org/officeDocument/2006/relationships/hyperlink" Target="https://docs.google.com/document/d/1dFTzVlS-A2Ypgt7WfKg-gLAIwewDGqGS/edit?usp=sharing&amp;ouid=115602453726005426174&amp;rtpof=true&amp;sd=true" TargetMode="External"/><Relationship Id="rId389" Type="http://schemas.openxmlformats.org/officeDocument/2006/relationships/hyperlink" Target="http://photoboothrentalhuntingtonbeach.blogspot.com/2024/08/photo-booth-rental-with-prints-in-chino_26.html" TargetMode="External"/><Relationship Id="rId6" Type="http://schemas.openxmlformats.org/officeDocument/2006/relationships/hyperlink" Target="https://drive.google.com/drive/folders/1S7HwDpXcbhOKqtqMNVdsZh_ENAsnLyEq?usp=sharing" TargetMode="External"/><Relationship Id="rId146" Type="http://schemas.openxmlformats.org/officeDocument/2006/relationships/hyperlink" Target="https://docs.google.com/document/d/14YkpXP0EXYDB6ibZSGwwA9hBVjriniKfxga9pNhntaI/pub" TargetMode="External"/><Relationship Id="rId267" Type="http://schemas.openxmlformats.org/officeDocument/2006/relationships/hyperlink" Target="https://docs.google.com/document/d/1F2G_0nL1m20GZedtKOJXvGovwTXMyEOR/edit?usp=sharing&amp;ouid=115602453726005426174&amp;rtpof=true&amp;sd=true" TargetMode="External"/><Relationship Id="rId388" Type="http://schemas.openxmlformats.org/officeDocument/2006/relationships/hyperlink" Target="http://photoboothrentalhuntingtonbeach.blogspot.com/2024/08/photo-booth-rental-chino-hills-ca_26.html" TargetMode="External"/><Relationship Id="rId7" Type="http://schemas.openxmlformats.org/officeDocument/2006/relationships/hyperlink" Target="https://drive.google.com/drive/folders/1sAtKbIy_HvtgG__ef-f-I84qE6O3V6Fo?usp=sharing" TargetMode="External"/><Relationship Id="rId145" Type="http://schemas.openxmlformats.org/officeDocument/2006/relationships/hyperlink" Target="https://docs.google.com/document/d/14YkpXP0EXYDB6ibZSGwwA9hBVjriniKfxga9pNhntaI/edit?usp=sharing" TargetMode="External"/><Relationship Id="rId266" Type="http://schemas.openxmlformats.org/officeDocument/2006/relationships/hyperlink" Target="https://docs.google.com/document/d/1VYU-UO742RiJ7o9f2Q7Vs5fIuTuK94Ue/edit?usp=sharing&amp;ouid=115602453726005426174&amp;rtpof=true&amp;sd=true" TargetMode="External"/><Relationship Id="rId387" Type="http://schemas.openxmlformats.org/officeDocument/2006/relationships/hyperlink" Target="http://photoboothrentalhuntingtonbeach.blogspot.com/2024/08/photo-booth-rental-west-covina_26.html" TargetMode="External"/><Relationship Id="rId8" Type="http://schemas.openxmlformats.org/officeDocument/2006/relationships/hyperlink" Target="https://drive.google.com/drive/folders/1k8Bx9lXVDvYcY5zk-1e5JxjJmlC38Wyp?usp=sharing" TargetMode="External"/><Relationship Id="rId144" Type="http://schemas.openxmlformats.org/officeDocument/2006/relationships/hyperlink" Target="https://docs.google.com/document/d/11jKtBtpbI4XYoNeWLZoEUCCplAmTQYG3fnryepIaC2c/view" TargetMode="External"/><Relationship Id="rId265" Type="http://schemas.openxmlformats.org/officeDocument/2006/relationships/hyperlink" Target="https://docs.google.com/document/d/1nYbuWROoigr2SwtR6ncNWR7I_2Ijutr_/edit?usp=sharing&amp;ouid=115602453726005426174&amp;rtpof=true&amp;sd=true" TargetMode="External"/><Relationship Id="rId386" Type="http://schemas.openxmlformats.org/officeDocument/2006/relationships/hyperlink" Target="http://photoboothrentalhuntingtonbeach.blogspot.com/2024/08/photo-booth-rental-services-chino-hills.html" TargetMode="External"/><Relationship Id="rId260" Type="http://schemas.openxmlformats.org/officeDocument/2006/relationships/hyperlink" Target="https://drive.google.com/file/d/1Rols8qGPSvqpE_s6vhlPbl3TxwWl6Lqm/view?usp=sharing" TargetMode="External"/><Relationship Id="rId381" Type="http://schemas.openxmlformats.org/officeDocument/2006/relationships/hyperlink" Target="http://ddigitalorbit360orangecounty.blogspot.com/2024/08/photo-booth-rental-chino-hills-wedding.html" TargetMode="External"/><Relationship Id="rId380" Type="http://schemas.openxmlformats.org/officeDocument/2006/relationships/hyperlink" Target="http://ddigitalorbit360orangecounty.blogspot.com/2024/08/photo-booth-rental-with-prints-in-chino.html" TargetMode="External"/><Relationship Id="rId139" Type="http://schemas.openxmlformats.org/officeDocument/2006/relationships/hyperlink" Target="https://sites.google.com/view/photo-booth-rentals-losangeles/home" TargetMode="External"/><Relationship Id="rId138" Type="http://schemas.openxmlformats.org/officeDocument/2006/relationships/hyperlink" Target="https://sites.google.com/view/photoboothrentals-beverlyhills/photo-booth-rentals-near-beverly-hills" TargetMode="External"/><Relationship Id="rId259" Type="http://schemas.openxmlformats.org/officeDocument/2006/relationships/hyperlink" Target="https://drive.google.com/file/d/18j-sEWx2Le1qGf6RDL5z3dY4K3EFyR9l/view?usp=sharing" TargetMode="External"/><Relationship Id="rId137" Type="http://schemas.openxmlformats.org/officeDocument/2006/relationships/hyperlink" Target="https://sites.google.com/view/rent-photo-booth-orange-county/home" TargetMode="External"/><Relationship Id="rId258" Type="http://schemas.openxmlformats.org/officeDocument/2006/relationships/hyperlink" Target="https://drive.google.com/file/d/1wrkKNl_-wSbvoTSK7aLE8wHRI3ruCXp5/view?usp=sharing" TargetMode="External"/><Relationship Id="rId379" Type="http://schemas.openxmlformats.org/officeDocument/2006/relationships/hyperlink" Target="http://ddigitalorbit360orangecounty.blogspot.com/2024/08/photo-booth-rental-chino-hills-ca.html" TargetMode="External"/><Relationship Id="rId132" Type="http://schemas.openxmlformats.org/officeDocument/2006/relationships/hyperlink" Target="https://docs.google.com/document/d/1d_nQiAECaGiUDv_ObB6PHSA3fR9Ml0H7R2_yMb0UQaE/pub" TargetMode="External"/><Relationship Id="rId253" Type="http://schemas.openxmlformats.org/officeDocument/2006/relationships/hyperlink" Target="https://drive.google.com/file/d/1OhFR5hkWONEPBHYwRniPrKbKbphW5-xW/view?usp=sharing" TargetMode="External"/><Relationship Id="rId374" Type="http://schemas.openxmlformats.org/officeDocument/2006/relationships/hyperlink" Target="http://ddigitalorbit360orangecounty.blogspot.com/2024/08/photo-booth-rental-chino-hills.html" TargetMode="External"/><Relationship Id="rId495" Type="http://schemas.openxmlformats.org/officeDocument/2006/relationships/hyperlink" Target="http://luckyfrogvideoboothoc.blogspot.com/2024/08/photo-booth-rental-services-chino-hills_30.html" TargetMode="External"/><Relationship Id="rId131" Type="http://schemas.openxmlformats.org/officeDocument/2006/relationships/hyperlink" Target="https://docs.google.com/document/d/1d_nQiAECaGiUDv_ObB6PHSA3fR9Ml0H7R2_yMb0UQaE/edit?usp=sharing" TargetMode="External"/><Relationship Id="rId252" Type="http://schemas.openxmlformats.org/officeDocument/2006/relationships/hyperlink" Target="https://drive.google.com/file/d/1JbhTCodUyd1JTb4IIfZf42DVpGcfheJu/view?usp=sharing" TargetMode="External"/><Relationship Id="rId373" Type="http://schemas.openxmlformats.org/officeDocument/2006/relationships/hyperlink" Target="http://ddigitalorbit360orangecounty.blogspot.com/2024/08/how-much-is-it-to-rent-chino-hills.html" TargetMode="External"/><Relationship Id="rId494" Type="http://schemas.openxmlformats.org/officeDocument/2006/relationships/hyperlink" Target="http://luckyfrogvideoboothoc.blogspot.com/2024/08/photo-booth-rental-chino-hills_30.html" TargetMode="External"/><Relationship Id="rId130" Type="http://schemas.openxmlformats.org/officeDocument/2006/relationships/hyperlink" Target="https://docs.google.com/document/d/1B0M_4E74KBcQyKhpBcaED7sEMVGEwYDFVQEf-7r3f-g/view" TargetMode="External"/><Relationship Id="rId251" Type="http://schemas.openxmlformats.org/officeDocument/2006/relationships/hyperlink" Target="https://drive.google.com/file/d/1ZxtoUea9F7GKymNhjNCd5SudEbti2JHr/view?usp=sharing" TargetMode="External"/><Relationship Id="rId372" Type="http://schemas.openxmlformats.org/officeDocument/2006/relationships/hyperlink" Target="http://ddigitalorbit360orangecounty.blogspot.com/2024/08/how-much-does-it-cost-to-rent-chino.html" TargetMode="External"/><Relationship Id="rId493" Type="http://schemas.openxmlformats.org/officeDocument/2006/relationships/hyperlink" Target="http://luckyfrogvideoboothoc.blogspot.com/2024/08/how-much-is-it-to-rent-chino-hills_30.html" TargetMode="External"/><Relationship Id="rId250" Type="http://schemas.openxmlformats.org/officeDocument/2006/relationships/hyperlink" Target="https://drive.google.com/file/d/1PYulq4kW1XwfOb9vQd2Xv1b5oId1xnS3/view?usp=sharing" TargetMode="External"/><Relationship Id="rId371" Type="http://schemas.openxmlformats.org/officeDocument/2006/relationships/hyperlink" Target="http://ddigitalorbit360orangecounty.blogspot.com/2024/08/can-you-rent-photo-booth-in-chino.html" TargetMode="External"/><Relationship Id="rId492" Type="http://schemas.openxmlformats.org/officeDocument/2006/relationships/hyperlink" Target="http://luckyfrogvideoboothoc.blogspot.com/2024/08/how-much-does-it-cost-to-rent-chino_30.html" TargetMode="External"/><Relationship Id="rId136" Type="http://schemas.openxmlformats.org/officeDocument/2006/relationships/hyperlink" Target="https://docs.google.com/document/d/1kTNWV2d0CR49cpZFX-TqdFYza18D3EEujlr_F01Oq5U/view" TargetMode="External"/><Relationship Id="rId257" Type="http://schemas.openxmlformats.org/officeDocument/2006/relationships/hyperlink" Target="https://drive.google.com/file/d/1edFZDwM72FZB4qenHPwzbZ_5nAQFaljJ/view?usp=sharing" TargetMode="External"/><Relationship Id="rId378" Type="http://schemas.openxmlformats.org/officeDocument/2006/relationships/hyperlink" Target="http://ddigitalorbit360orangecounty.blogspot.com/2024/08/photo-booth-rental-360-chino-hills.html" TargetMode="External"/><Relationship Id="rId499" Type="http://schemas.openxmlformats.org/officeDocument/2006/relationships/hyperlink" Target="http://luckyfrogvideoboothoc.blogspot.com/2024/08/360-photo-booth-rental-near-chino-hills.html" TargetMode="External"/><Relationship Id="rId135" Type="http://schemas.openxmlformats.org/officeDocument/2006/relationships/hyperlink" Target="https://docs.google.com/document/d/1kTNWV2d0CR49cpZFX-TqdFYza18D3EEujlr_F01Oq5U/pub" TargetMode="External"/><Relationship Id="rId256" Type="http://schemas.openxmlformats.org/officeDocument/2006/relationships/hyperlink" Target="https://drive.google.com/file/d/1JjWHHuXcIUl-g0LAh_rm2tJhbHEmF8a2/view?usp=sharing" TargetMode="External"/><Relationship Id="rId377" Type="http://schemas.openxmlformats.org/officeDocument/2006/relationships/hyperlink" Target="http://ddigitalorbit360orangecounty.blogspot.com/2024/08/photo-booth-rental-sweet-16-chino-hills.html" TargetMode="External"/><Relationship Id="rId498" Type="http://schemas.openxmlformats.org/officeDocument/2006/relationships/hyperlink" Target="http://luckyfrogvideoboothoc.blogspot.com/2024/08/photo-booth-rental-360-chino-hills.html" TargetMode="External"/><Relationship Id="rId134" Type="http://schemas.openxmlformats.org/officeDocument/2006/relationships/hyperlink" Target="https://docs.google.com/document/d/1kTNWV2d0CR49cpZFX-TqdFYza18D3EEujlr_F01Oq5U/edit?usp=sharing" TargetMode="External"/><Relationship Id="rId255" Type="http://schemas.openxmlformats.org/officeDocument/2006/relationships/hyperlink" Target="https://drive.google.com/file/d/1GbHwbR1KI03JOFRpedT6h84UTXrxxVZw/view?usp=sharing" TargetMode="External"/><Relationship Id="rId376" Type="http://schemas.openxmlformats.org/officeDocument/2006/relationships/hyperlink" Target="http://ddigitalorbit360orangecounty.blogspot.com/2024/08/photobooth-rentals-chino-hills.html" TargetMode="External"/><Relationship Id="rId497" Type="http://schemas.openxmlformats.org/officeDocument/2006/relationships/hyperlink" Target="http://luckyfrogvideoboothoc.blogspot.com/2024/08/photo-booth-rental-sweet-16-chino-hills_30.html" TargetMode="External"/><Relationship Id="rId133" Type="http://schemas.openxmlformats.org/officeDocument/2006/relationships/hyperlink" Target="https://docs.google.com/document/d/1d_nQiAECaGiUDv_ObB6PHSA3fR9Ml0H7R2_yMb0UQaE/view" TargetMode="External"/><Relationship Id="rId254" Type="http://schemas.openxmlformats.org/officeDocument/2006/relationships/hyperlink" Target="https://drive.google.com/file/d/1SmTzKwYT-raQLNG7VpJFasQfYgqX47fr/view?usp=sharing" TargetMode="External"/><Relationship Id="rId375" Type="http://schemas.openxmlformats.org/officeDocument/2006/relationships/hyperlink" Target="http://ddigitalorbit360orangecounty.blogspot.com/2024/08/photo-booth-rental-services-chino-hills.html" TargetMode="External"/><Relationship Id="rId496" Type="http://schemas.openxmlformats.org/officeDocument/2006/relationships/hyperlink" Target="http://luckyfrogvideoboothoc.blogspot.com/2024/08/photobooth-rentals-chino-hills_30.html" TargetMode="External"/><Relationship Id="rId172" Type="http://schemas.openxmlformats.org/officeDocument/2006/relationships/hyperlink" Target="https://docs.google.com/document/d/1kMWmJcZtQnZai0IUrlAYStp6i2OBECsb_O-V9O-nANU/edit?disco=AAABUTe9CDg" TargetMode="External"/><Relationship Id="rId293" Type="http://schemas.openxmlformats.org/officeDocument/2006/relationships/hyperlink" Target="https://drive.google.com/file/d/1UM42uWYQM_Y_NLjA-E2NhyxJ6_4Dk-QD/view?usp=sharing" TargetMode="External"/><Relationship Id="rId171" Type="http://schemas.openxmlformats.org/officeDocument/2006/relationships/hyperlink" Target="https://docs.google.com/document/d/139nJ9hosvKJmmoH-OeeGUPUmT7aBH1lKx94TfjJoTBk/edit?disco=AAABUa6RQyM" TargetMode="External"/><Relationship Id="rId292" Type="http://schemas.openxmlformats.org/officeDocument/2006/relationships/hyperlink" Target="https://drive.google.com/file/d/1Hy9E7pNDoTEsQDoMBRV1jlcEmaFXx2Uu/view?usp=sharing" TargetMode="External"/><Relationship Id="rId170" Type="http://schemas.openxmlformats.org/officeDocument/2006/relationships/hyperlink" Target="https://docs.google.com/document/d/1GO688f-yvkY-WrcB5IJ-Y4gwNTPRDg-eHmNSqqvGACw/edit?disco=AAABUdi54Mg" TargetMode="External"/><Relationship Id="rId291" Type="http://schemas.openxmlformats.org/officeDocument/2006/relationships/hyperlink" Target="https://drive.google.com/file/d/1rIhpawNsqPMgqp1FiozMBOPa0G57diYz/view?usp=sharing" TargetMode="External"/><Relationship Id="rId290" Type="http://schemas.openxmlformats.org/officeDocument/2006/relationships/hyperlink" Target="https://drive.google.com/file/d/1s-lr9Po8hdd556n6yi8IIeyAUPxWtaQZ/view?usp=sharing" TargetMode="External"/><Relationship Id="rId165" Type="http://schemas.openxmlformats.org/officeDocument/2006/relationships/hyperlink" Target="https://docs.google.com/document/d/1q_uPIX9M9Zmn3YuMDj4F14qKfTna3VFYML148UkN03M/edit?disco=AAABUWxKRDU" TargetMode="External"/><Relationship Id="rId286" Type="http://schemas.openxmlformats.org/officeDocument/2006/relationships/hyperlink" Target="https://drive.google.com/file/d/11dhDEmmQnNDdc2BQQdCD-o7vyQKodFRN/view?usp=sharing" TargetMode="External"/><Relationship Id="rId164" Type="http://schemas.openxmlformats.org/officeDocument/2006/relationships/hyperlink" Target="https://docs.google.com/document/d/1M-G9SajJH1LGVOHLn3G4J1pXdH0KtCyCa9wlQ9KvM7M/edit?disco=AAABUZkAKnI" TargetMode="External"/><Relationship Id="rId285" Type="http://schemas.openxmlformats.org/officeDocument/2006/relationships/hyperlink" Target="https://drive.google.com/file/d/1UXqv3jAZTLJycfXCsRGw9y2079QAnYgN/view?usp=sharing" TargetMode="External"/><Relationship Id="rId163" Type="http://schemas.openxmlformats.org/officeDocument/2006/relationships/hyperlink" Target="https://docs.google.com/document/d/1TdSWkO1DibU8sNQkvNoA-C1QuRzF7LXm4HuX0bSGX_w/edit?disco=AAABUdUXfIw" TargetMode="External"/><Relationship Id="rId284" Type="http://schemas.openxmlformats.org/officeDocument/2006/relationships/hyperlink" Target="https://docs.google.com/document/d/1CZ0SkjK12fmkqpYyFAje5w6CTPQDMje3/edit?usp=sharing&amp;ouid=115602453726005426174&amp;rtpof=true&amp;sd=true" TargetMode="External"/><Relationship Id="rId162" Type="http://schemas.openxmlformats.org/officeDocument/2006/relationships/hyperlink" Target="https://docs.google.com/document/d/14VtXJRIdlmQrOSt6IGid9ZCs5lcGdLc1WWiwje_KEzk/edit?disco=AAABULyIuqs" TargetMode="External"/><Relationship Id="rId283" Type="http://schemas.openxmlformats.org/officeDocument/2006/relationships/hyperlink" Target="https://docs.google.com/document/d/1C8sMK-eECs53n2Uv3vDme-jWETBwc83_/edit?usp=sharing&amp;ouid=115602453726005426174&amp;rtpof=true&amp;sd=true" TargetMode="External"/><Relationship Id="rId169" Type="http://schemas.openxmlformats.org/officeDocument/2006/relationships/hyperlink" Target="https://docs.google.com/document/d/1OrXI_ctFVnwU4o5K5Ze4YDjBAojEsfr2OPoMnQoW9Lg/edit?disco=AAABUY_mHo0" TargetMode="External"/><Relationship Id="rId168" Type="http://schemas.openxmlformats.org/officeDocument/2006/relationships/hyperlink" Target="https://docs.google.com/document/d/1lhW19mHTZ9xuKqza0HbWgAmDdBuGaMnD63GbWH_6u6Q/edit?disco=AAABUNyGTvc" TargetMode="External"/><Relationship Id="rId289" Type="http://schemas.openxmlformats.org/officeDocument/2006/relationships/hyperlink" Target="https://drive.google.com/file/d/1BrbD8hI6Elo0O0o3djbvW3qdaA2W0kPc/view?usp=sharing" TargetMode="External"/><Relationship Id="rId167" Type="http://schemas.openxmlformats.org/officeDocument/2006/relationships/hyperlink" Target="https://docs.google.com/document/d/1ZZQsePvZ4aAwSVyvKAyNheDBRfYPnRV0ne0Pb3RIuJY/edit?disco=AAABUdg_KoM" TargetMode="External"/><Relationship Id="rId288" Type="http://schemas.openxmlformats.org/officeDocument/2006/relationships/hyperlink" Target="https://drive.google.com/file/d/1S0E1GuPabdFAuW5mTTCl4cxGfEDIxS6l/view?usp=sharing" TargetMode="External"/><Relationship Id="rId166" Type="http://schemas.openxmlformats.org/officeDocument/2006/relationships/hyperlink" Target="https://docs.google.com/document/d/11N9nGC-esO5kcEbKhSTa_bkfygIL6J8dGHo_Z4sAxH0/edit?disco=AAABUVbH3XY" TargetMode="External"/><Relationship Id="rId287" Type="http://schemas.openxmlformats.org/officeDocument/2006/relationships/hyperlink" Target="https://drive.google.com/file/d/1UMy4eBkcBLoBj6038aWVUPyS9uIiWI40/view?usp=sharing" TargetMode="External"/><Relationship Id="rId161" Type="http://schemas.openxmlformats.org/officeDocument/2006/relationships/hyperlink" Target="https://docs.google.com/document/d/1aYtDjvVpF6YayjkfM-8vDb9IKvRBFQokFD8paK3MxQs/edit?disco=AAABUWSJmBE" TargetMode="External"/><Relationship Id="rId282" Type="http://schemas.openxmlformats.org/officeDocument/2006/relationships/hyperlink" Target="https://docs.google.com/document/d/1F1g_ZagCo97Dysv18auGOZuWaiAVpaP7/edit?usp=sharing&amp;ouid=115602453726005426174&amp;rtpof=true&amp;sd=true" TargetMode="External"/><Relationship Id="rId160" Type="http://schemas.openxmlformats.org/officeDocument/2006/relationships/hyperlink" Target="https://docs.google.com/document/d/1l8WUjjqjWA8QSJ8mb0GAyp3MQSLlT7fbIm5xpXcGY4g/edit?disco=AAABUwFyqcc" TargetMode="External"/><Relationship Id="rId281" Type="http://schemas.openxmlformats.org/officeDocument/2006/relationships/hyperlink" Target="https://docs.google.com/document/d/187z7OWqkJwx4yWFRpbXfbaA94kZhthO-/edit?usp=sharing&amp;ouid=115602453726005426174&amp;rtpof=true&amp;sd=true" TargetMode="External"/><Relationship Id="rId280" Type="http://schemas.openxmlformats.org/officeDocument/2006/relationships/hyperlink" Target="https://docs.google.com/document/d/1KaYYli4MpcVOz9mkZUIKNwbXOuI9Cdkd/edit?usp=sharing&amp;ouid=115602453726005426174&amp;rtpof=true&amp;sd=true" TargetMode="External"/><Relationship Id="rId159" Type="http://schemas.openxmlformats.org/officeDocument/2006/relationships/hyperlink" Target="https://docs.google.com/document/d/1B0M_4E74KBcQyKhpBcaED7sEMVGEwYDFVQEf-7r3f-g/edit?disco=AAABUZv2l0Y" TargetMode="External"/><Relationship Id="rId154" Type="http://schemas.openxmlformats.org/officeDocument/2006/relationships/hyperlink" Target="https://docs.google.com/drawings/d/1fEatZf3sG2cHrRFdc6o82FJfIhkS9kygOhgG9l6kDLQ/edit?disco=AAABUvCVBYg" TargetMode="External"/><Relationship Id="rId275" Type="http://schemas.openxmlformats.org/officeDocument/2006/relationships/hyperlink" Target="https://docs.google.com/document/d/1yoUN5zq_Mxtee6HUd60xYP1yJZpzHrbM/edit?usp=sharing&amp;ouid=115602453726005426174&amp;rtpof=true&amp;sd=true" TargetMode="External"/><Relationship Id="rId396" Type="http://schemas.openxmlformats.org/officeDocument/2006/relationships/hyperlink" Target="http://gifphotoboothrentalorangecounty.blogspot.com/2024/08/photo-booth-rental-company-near-chino.html" TargetMode="External"/><Relationship Id="rId153" Type="http://schemas.openxmlformats.org/officeDocument/2006/relationships/hyperlink" Target="https://docs.google.com/spreadsheets/d/1FD636ULoGw3_Hd3k1Fb_riAJp51KyS0RkpbhBQcF3G4/edit?disco=AAABUaL4GYg" TargetMode="External"/><Relationship Id="rId274" Type="http://schemas.openxmlformats.org/officeDocument/2006/relationships/hyperlink" Target="https://docs.google.com/document/d/11RhJRTXaDz7vYRKCkRONhIDt_VbjoBCS/edit?usp=sharing&amp;ouid=115602453726005426174&amp;rtpof=true&amp;sd=true" TargetMode="External"/><Relationship Id="rId395" Type="http://schemas.openxmlformats.org/officeDocument/2006/relationships/hyperlink" Target="http://gifphotoboothrentalorangecounty.blogspot.com/2024/08/photo-booth-rental-services-chino-hills.html" TargetMode="External"/><Relationship Id="rId152" Type="http://schemas.openxmlformats.org/officeDocument/2006/relationships/hyperlink" Target="https://sites.google.com/view/a-i-artificial-intelligence/home" TargetMode="External"/><Relationship Id="rId273" Type="http://schemas.openxmlformats.org/officeDocument/2006/relationships/hyperlink" Target="https://docs.google.com/document/d/1_AYpf9cDDSWjJUux3WDpdB_6PFcob_Mr/edit?usp=sharing&amp;ouid=115602453726005426174&amp;rtpof=true&amp;sd=true" TargetMode="External"/><Relationship Id="rId394" Type="http://schemas.openxmlformats.org/officeDocument/2006/relationships/hyperlink" Target="http://gifphotoboothrentalorangecounty.blogspot.com/2024/08/photo-booth-rental-chino-hills.html" TargetMode="External"/><Relationship Id="rId151" Type="http://schemas.openxmlformats.org/officeDocument/2006/relationships/hyperlink" Target="https://sites.google.com/view/photo-booth-rental-in-anaheim/home" TargetMode="External"/><Relationship Id="rId272" Type="http://schemas.openxmlformats.org/officeDocument/2006/relationships/hyperlink" Target="https://docs.google.com/document/d/1_F61ntG19PZN4iWyu0aHVS0JG4AHcIKH/edit?usp=sharing&amp;ouid=115602453726005426174&amp;rtpof=true&amp;sd=true" TargetMode="External"/><Relationship Id="rId393" Type="http://schemas.openxmlformats.org/officeDocument/2006/relationships/hyperlink" Target="http://gifphotoboothrentalorangecounty.blogspot.com/2024/08/how-much-is-it-to-rent-chino-hills.html" TargetMode="External"/><Relationship Id="rId158" Type="http://schemas.openxmlformats.org/officeDocument/2006/relationships/hyperlink" Target="https://docs.google.com/document/d/1d_nQiAECaGiUDv_ObB6PHSA3fR9Ml0H7R2_yMb0UQaE/edit?disco=AAABUwChnkU" TargetMode="External"/><Relationship Id="rId279" Type="http://schemas.openxmlformats.org/officeDocument/2006/relationships/hyperlink" Target="https://docs.google.com/document/d/1N3yWtyI1ub3K44CnBWM69ETcKSGVF-6J/edit?usp=sharing&amp;ouid=115602453726005426174&amp;rtpof=true&amp;sd=true" TargetMode="External"/><Relationship Id="rId157" Type="http://schemas.openxmlformats.org/officeDocument/2006/relationships/hyperlink" Target="https://docs.google.com/document/d/1kTNWV2d0CR49cpZFX-TqdFYza18D3EEujlr_F01Oq5U/edit?disco=AAABUY7Lb-k" TargetMode="External"/><Relationship Id="rId278" Type="http://schemas.openxmlformats.org/officeDocument/2006/relationships/hyperlink" Target="https://docs.google.com/document/d/1cVaZGfibG3bwTEY2U_-PkxpjU8gqo6Ea/edit?usp=sharing&amp;ouid=115602453726005426174&amp;rtpof=true&amp;sd=true" TargetMode="External"/><Relationship Id="rId399" Type="http://schemas.openxmlformats.org/officeDocument/2006/relationships/hyperlink" Target="http://gifphotoboothrentalorangecounty.blogspot.com/2024/08/video-photo-booth-rental-chino-hills.html" TargetMode="External"/><Relationship Id="rId156" Type="http://schemas.openxmlformats.org/officeDocument/2006/relationships/hyperlink" Target="https://docs.google.com/document/d/11jKtBtpbI4XYoNeWLZoEUCCplAmTQYG3fnryepIaC2c/edit?disco=AAABUvc2e7I" TargetMode="External"/><Relationship Id="rId277" Type="http://schemas.openxmlformats.org/officeDocument/2006/relationships/hyperlink" Target="https://docs.google.com/document/d/1gLSf3Y5U3PHT6NRMloPSU7Xe-B2Kl8k_/edit?usp=sharing&amp;ouid=115602453726005426174&amp;rtpof=true&amp;sd=true" TargetMode="External"/><Relationship Id="rId398" Type="http://schemas.openxmlformats.org/officeDocument/2006/relationships/hyperlink" Target="http://gifphotoboothrentalorangecounty.blogspot.com/2024/08/90s-photo-booth-rental-chino-hills.html" TargetMode="External"/><Relationship Id="rId155" Type="http://schemas.openxmlformats.org/officeDocument/2006/relationships/hyperlink" Target="https://docs.google.com/document/d/14YkpXP0EXYDB6ibZSGwwA9hBVjriniKfxga9pNhntaI/edit?disco=AAABUOa5U8I" TargetMode="External"/><Relationship Id="rId276" Type="http://schemas.openxmlformats.org/officeDocument/2006/relationships/hyperlink" Target="https://docs.google.com/document/d/1z0-lANGWT-AT0nmIGkeBXa4nCu2y3p4Q/edit?usp=sharing&amp;ouid=115602453726005426174&amp;rtpof=true&amp;sd=true" TargetMode="External"/><Relationship Id="rId397" Type="http://schemas.openxmlformats.org/officeDocument/2006/relationships/hyperlink" Target="http://gifphotoboothrentalorangecounty.blogspot.com/2024/08/photo-booth-rentalnear-chino-hills.html" TargetMode="External"/><Relationship Id="rId40" Type="http://schemas.openxmlformats.org/officeDocument/2006/relationships/hyperlink" Target="https://www.google.com/calendar/event?eid=YWp2cTlyZ3RyOXBqb290b3NvYWxjanE0c2cgMzk2ZTMwMDdlYzJhZDU1NmQyNGE1NDllZWE5ZTY0ODMwYjc5OGQ1NzQ0YzhkZjczYWJhNGRkMjY4YTgyODUzNkBncm91cC5jYWxlbmRhci5nb29nbGUuY29t" TargetMode="External"/><Relationship Id="rId42" Type="http://schemas.openxmlformats.org/officeDocument/2006/relationships/hyperlink" Target="https://www.google.com/calendar/event?eid=Z3MzZzYyZWN0cW1scThkbnZjdHMzZXM0ZjQgMzk2ZTMwMDdlYzJhZDU1NmQyNGE1NDllZWE5ZTY0ODMwYjc5OGQ1NzQ0YzhkZjczYWJhNGRkMjY4YTgyODUzNkBncm91cC5jYWxlbmRhci5nb29nbGUuY29t" TargetMode="External"/><Relationship Id="rId41" Type="http://schemas.openxmlformats.org/officeDocument/2006/relationships/hyperlink" Target="https://www.google.com/calendar/event?eid=YzE5czV1NDJxazI4NWdvaTR0NDF2dWFzbm8gMzk2ZTMwMDdlYzJhZDU1NmQyNGE1NDllZWE5ZTY0ODMwYjc5OGQ1NzQ0YzhkZjczYWJhNGRkMjY4YTgyODUzNkBncm91cC5jYWxlbmRhci5nb29nbGUuY29t" TargetMode="External"/><Relationship Id="rId44" Type="http://schemas.openxmlformats.org/officeDocument/2006/relationships/hyperlink" Target="https://www.google.com/calendar/event?eid=Z3VsMmo0YTE0MjUxZWVkZ2poZ2Roc3JrNjggMzk2ZTMwMDdlYzJhZDU1NmQyNGE1NDllZWE5ZTY0ODMwYjc5OGQ1NzQ0YzhkZjczYWJhNGRkMjY4YTgyODUzNkBncm91cC5jYWxlbmRhci5nb29nbGUuY29t" TargetMode="External"/><Relationship Id="rId43" Type="http://schemas.openxmlformats.org/officeDocument/2006/relationships/hyperlink" Target="https://www.google.com/calendar/event?eid=ZmJyM21iMnU5aWJyNGQwbTY3MHZrajYwZzAgMzk2ZTMwMDdlYzJhZDU1NmQyNGE1NDllZWE5ZTY0ODMwYjc5OGQ1NzQ0YzhkZjczYWJhNGRkMjY4YTgyODUzNkBncm91cC5jYWxlbmRhci5nb29nbGUuY29t" TargetMode="External"/><Relationship Id="rId46" Type="http://schemas.openxmlformats.org/officeDocument/2006/relationships/hyperlink" Target="https://youtu.be/X1TO6qUKmbQ" TargetMode="External"/><Relationship Id="rId45" Type="http://schemas.openxmlformats.org/officeDocument/2006/relationships/hyperlink" Target="https://youtu.be/leiAN2DWtGk" TargetMode="External"/><Relationship Id="rId509" Type="http://schemas.openxmlformats.org/officeDocument/2006/relationships/hyperlink" Target="http://partysnapsphotoboothoc.blogspot.com/2024/08/photo-booth-rental-chino-hills-wedding.html" TargetMode="External"/><Relationship Id="rId508" Type="http://schemas.openxmlformats.org/officeDocument/2006/relationships/hyperlink" Target="http://partysnapsphotoboothoc.blogspot.com/2024/08/photo-booth-rental-with-prints-in-chino.html" TargetMode="External"/><Relationship Id="rId503" Type="http://schemas.openxmlformats.org/officeDocument/2006/relationships/hyperlink" Target="http://partysnapsphotoboothoc.blogspot.com/2024/08/photo-booth-rental-chino-hills.html" TargetMode="External"/><Relationship Id="rId502" Type="http://schemas.openxmlformats.org/officeDocument/2006/relationships/hyperlink" Target="http://partysnapsphotoboothoc.blogspot.com/2024/08/how-much-is-it-to-rent-chino-hills_30.html" TargetMode="External"/><Relationship Id="rId501" Type="http://schemas.openxmlformats.org/officeDocument/2006/relationships/hyperlink" Target="http://partysnapsphotoboothoc.blogspot.com/2024/08/how-much-does-it-cost-to-rent-chino_30.html" TargetMode="External"/><Relationship Id="rId500" Type="http://schemas.openxmlformats.org/officeDocument/2006/relationships/hyperlink" Target="http://partysnapsphotoboothoc.blogspot.com/2024/08/can-you-rent-photo-booth-in-chino_30.html" TargetMode="External"/><Relationship Id="rId507" Type="http://schemas.openxmlformats.org/officeDocument/2006/relationships/hyperlink" Target="http://partysnapsphotoboothoc.blogspot.com/2024/08/photo-booth-rental-chino-hills-ca.html" TargetMode="External"/><Relationship Id="rId506" Type="http://schemas.openxmlformats.org/officeDocument/2006/relationships/hyperlink" Target="http://partysnapsphotoboothoc.blogspot.com/2024/08/photo-booth-rental-west-covina.html" TargetMode="External"/><Relationship Id="rId505" Type="http://schemas.openxmlformats.org/officeDocument/2006/relationships/hyperlink" Target="http://partysnapsphotoboothoc.blogspot.com/2024/08/photobooth-rentals-chino-hills.html" TargetMode="External"/><Relationship Id="rId504" Type="http://schemas.openxmlformats.org/officeDocument/2006/relationships/hyperlink" Target="http://partysnapsphotoboothoc.blogspot.com/2024/08/photo-booth-rental-services-chino-hills.html" TargetMode="External"/><Relationship Id="rId48" Type="http://schemas.openxmlformats.org/officeDocument/2006/relationships/hyperlink" Target="https://youtu.be/PGz2_DaCcro" TargetMode="External"/><Relationship Id="rId47" Type="http://schemas.openxmlformats.org/officeDocument/2006/relationships/hyperlink" Target="https://youtu.be/Fcj_tDGfTeE" TargetMode="External"/><Relationship Id="rId49" Type="http://schemas.openxmlformats.org/officeDocument/2006/relationships/hyperlink" Target="https://youtu.be/oeyJng7KI6I" TargetMode="External"/><Relationship Id="rId31" Type="http://schemas.openxmlformats.org/officeDocument/2006/relationships/hyperlink" Target="https://www.google.com/calendar/event?eid=cWNmaHFsaWQ2Z3Q0cGlsZmxpODZsdTFqdmsgMzk2ZTMwMDdlYzJhZDU1NmQyNGE1NDllZWE5ZTY0ODMwYjc5OGQ1NzQ0YzhkZjczYWJhNGRkMjY4YTgyODUzNkBncm91cC5jYWxlbmRhci5nb29nbGUuY29t" TargetMode="External"/><Relationship Id="rId30" Type="http://schemas.openxmlformats.org/officeDocument/2006/relationships/hyperlink" Target="https://www.google.com/calendar/event?eid=NjJrN3VtN2EyaTZvZGdnazVjZmpjczM4c3MgMzk2ZTMwMDdlYzJhZDU1NmQyNGE1NDllZWE5ZTY0ODMwYjc5OGQ1NzQ0YzhkZjczYWJhNGRkMjY4YTgyODUzNkBncm91cC5jYWxlbmRhci5nb29nbGUuY29t" TargetMode="External"/><Relationship Id="rId33" Type="http://schemas.openxmlformats.org/officeDocument/2006/relationships/hyperlink" Target="https://www.google.com/calendar/event?eid=MnEwbWxtOGg5OW5pcGhidWN1bWk4anRuZ2sgMzk2ZTMwMDdlYzJhZDU1NmQyNGE1NDllZWE5ZTY0ODMwYjc5OGQ1NzQ0YzhkZjczYWJhNGRkMjY4YTgyODUzNkBncm91cC5jYWxlbmRhci5nb29nbGUuY29t" TargetMode="External"/><Relationship Id="rId32" Type="http://schemas.openxmlformats.org/officeDocument/2006/relationships/hyperlink" Target="https://www.google.com/calendar/event?eid=aWhjdHJiYzM3a2w3cWd2bHBjMXY0ZmRsNmsgMzk2ZTMwMDdlYzJhZDU1NmQyNGE1NDllZWE5ZTY0ODMwYjc5OGQ1NzQ0YzhkZjczYWJhNGRkMjY4YTgyODUzNkBncm91cC5jYWxlbmRhci5nb29nbGUuY29t" TargetMode="External"/><Relationship Id="rId35" Type="http://schemas.openxmlformats.org/officeDocument/2006/relationships/hyperlink" Target="https://www.google.com/calendar/event?eid=OWtuZTBwa2RtZGMwM2xuMHBjb2plODczNWMgMzk2ZTMwMDdlYzJhZDU1NmQyNGE1NDllZWE5ZTY0ODMwYjc5OGQ1NzQ0YzhkZjczYWJhNGRkMjY4YTgyODUzNkBncm91cC5jYWxlbmRhci5nb29nbGUuY29t" TargetMode="External"/><Relationship Id="rId34" Type="http://schemas.openxmlformats.org/officeDocument/2006/relationships/hyperlink" Target="https://www.google.com/calendar/event?eid=ZTBlc3IwOHR1cWhpdnBrbnVscnRpYzluZ2cgMzk2ZTMwMDdlYzJhZDU1NmQyNGE1NDllZWE5ZTY0ODMwYjc5OGQ1NzQ0YzhkZjczYWJhNGRkMjY4YTgyODUzNkBncm91cC5jYWxlbmRhci5nb29nbGUuY29t" TargetMode="External"/><Relationship Id="rId37" Type="http://schemas.openxmlformats.org/officeDocument/2006/relationships/hyperlink" Target="https://www.google.com/calendar/event?eid=azcwOHR2aXIxbHExNDJjYXUwZ3BsOWhqNGsgMzk2ZTMwMDdlYzJhZDU1NmQyNGE1NDllZWE5ZTY0ODMwYjc5OGQ1NzQ0YzhkZjczYWJhNGRkMjY4YTgyODUzNkBncm91cC5jYWxlbmRhci5nb29nbGUuY29t" TargetMode="External"/><Relationship Id="rId36" Type="http://schemas.openxmlformats.org/officeDocument/2006/relationships/hyperlink" Target="https://www.google.com/calendar/event?eid=OWY2ZDFyczBiZDZ1ODA5NzZ1bnJmdnIyMXMgMzk2ZTMwMDdlYzJhZDU1NmQyNGE1NDllZWE5ZTY0ODMwYjc5OGQ1NzQ0YzhkZjczYWJhNGRkMjY4YTgyODUzNkBncm91cC5jYWxlbmRhci5nb29nbGUuY29t" TargetMode="External"/><Relationship Id="rId39" Type="http://schemas.openxmlformats.org/officeDocument/2006/relationships/hyperlink" Target="https://www.google.com/calendar/event?eid=Mjk2am1kcGFmNzhobzN1dGlvbm8wNjB2OTggMzk2ZTMwMDdlYzJhZDU1NmQyNGE1NDllZWE5ZTY0ODMwYjc5OGQ1NzQ0YzhkZjczYWJhNGRkMjY4YTgyODUzNkBncm91cC5jYWxlbmRhci5nb29nbGUuY29t" TargetMode="External"/><Relationship Id="rId38" Type="http://schemas.openxmlformats.org/officeDocument/2006/relationships/hyperlink" Target="https://www.google.com/calendar/event?eid=ZXF2bmxuZDg3aWFjYWd2N2FkYWg3Nmw3ZDQgMzk2ZTMwMDdlYzJhZDU1NmQyNGE1NDllZWE5ZTY0ODMwYjc5OGQ1NzQ0YzhkZjczYWJhNGRkMjY4YTgyODUzNkBncm91cC5jYWxlbmRhci5nb29nbGUuY29t" TargetMode="External"/><Relationship Id="rId20" Type="http://schemas.openxmlformats.org/officeDocument/2006/relationships/hyperlink" Target="https://drive.google.com/file/d/1Ub_baxN1yIKa7z6PHbWKiQ5Hv3QmkYdb/view?usp=drivesdk" TargetMode="External"/><Relationship Id="rId22" Type="http://schemas.openxmlformats.org/officeDocument/2006/relationships/hyperlink" Target="https://docs.google.com/document/d/167PP7v8H_9wePBmqbhdRnm8gnGnNSWg-ggi-AYzsDZI/edit?usp=sharing" TargetMode="External"/><Relationship Id="rId21" Type="http://schemas.openxmlformats.org/officeDocument/2006/relationships/hyperlink" Target="https://www.pearltrees.com/johnmasters7947/photo-booth-rental-long-beach/id66302283/item517850845" TargetMode="External"/><Relationship Id="rId24" Type="http://schemas.openxmlformats.org/officeDocument/2006/relationships/hyperlink" Target="https://docs.google.com/document/d/167PP7v8H_9wePBmqbhdRnm8gnGnNSWg-ggi-AYzsDZI/view" TargetMode="External"/><Relationship Id="rId23" Type="http://schemas.openxmlformats.org/officeDocument/2006/relationships/hyperlink" Target="https://docs.google.com/document/d/167PP7v8H_9wePBmqbhdRnm8gnGnNSWg-ggi-AYzsDZI/pub" TargetMode="External"/><Relationship Id="rId409" Type="http://schemas.openxmlformats.org/officeDocument/2006/relationships/hyperlink" Target="http://glamfilterphotobooth.blogspot.com/2024/08/360-photo-booth-rental-chino-hills.html" TargetMode="External"/><Relationship Id="rId404" Type="http://schemas.openxmlformats.org/officeDocument/2006/relationships/hyperlink" Target="http://glamfilterphotobooth.blogspot.com/2024/08/photo-booth-rental-chino-hills.html" TargetMode="External"/><Relationship Id="rId525" Type="http://schemas.openxmlformats.org/officeDocument/2006/relationships/hyperlink" Target="http://photoboothrentalfullerton.blogspot.com/2024/08/photo-booth-rental-with-prints-in-chino.html" TargetMode="External"/><Relationship Id="rId403" Type="http://schemas.openxmlformats.org/officeDocument/2006/relationships/hyperlink" Target="http://glamfilterphotobooth.blogspot.com/2024/08/how-much-is-it-to-rent-chino-hills.html" TargetMode="External"/><Relationship Id="rId524" Type="http://schemas.openxmlformats.org/officeDocument/2006/relationships/hyperlink" Target="http://photoboothrentalfullerton.blogspot.com/2024/08/photobooth-rentals-chino-hills.html" TargetMode="External"/><Relationship Id="rId402" Type="http://schemas.openxmlformats.org/officeDocument/2006/relationships/hyperlink" Target="http://glamfilterphotobooth.blogspot.com/2024/08/how-much-does-it-cost-to-rent-chino.html" TargetMode="External"/><Relationship Id="rId523" Type="http://schemas.openxmlformats.org/officeDocument/2006/relationships/hyperlink" Target="http://photoboothrentalfullerton.blogspot.com/2024/08/photo-booth-rental-services-chino-hills_30.html" TargetMode="External"/><Relationship Id="rId401" Type="http://schemas.openxmlformats.org/officeDocument/2006/relationships/hyperlink" Target="http://glamfilterphotobooth.blogspot.com/2024/08/can-you-rent-photo-booth-in-chino.html" TargetMode="External"/><Relationship Id="rId522" Type="http://schemas.openxmlformats.org/officeDocument/2006/relationships/hyperlink" Target="http://photoboothrentalfullerton.blogspot.com/2024/08/photo-booth-rental-chino-hills_30.html" TargetMode="External"/><Relationship Id="rId408" Type="http://schemas.openxmlformats.org/officeDocument/2006/relationships/hyperlink" Target="http://glamfilterphotobooth.blogspot.com/2024/08/360-photo-booth-rental-near-chino-hills.html" TargetMode="External"/><Relationship Id="rId529" Type="http://schemas.openxmlformats.org/officeDocument/2006/relationships/hyperlink" Target="http://photoboothrentalincarson.blogspot.com/2024/08/how-much-is-it-to-rent-chino-hills_30.html" TargetMode="External"/><Relationship Id="rId407" Type="http://schemas.openxmlformats.org/officeDocument/2006/relationships/hyperlink" Target="http://glamfilterphotobooth.blogspot.com/2024/08/photo-booth-rental-360-chino-hills.html" TargetMode="External"/><Relationship Id="rId528" Type="http://schemas.openxmlformats.org/officeDocument/2006/relationships/hyperlink" Target="http://photoboothrentalincarson.blogspot.com/2024/08/how-much-does-it-cost-to-rent-chino_30.html" TargetMode="External"/><Relationship Id="rId406" Type="http://schemas.openxmlformats.org/officeDocument/2006/relationships/hyperlink" Target="http://glamfilterphotobooth.blogspot.com/2024/08/photo-booth-rental-sweet-16-chino-hills.html" TargetMode="External"/><Relationship Id="rId527" Type="http://schemas.openxmlformats.org/officeDocument/2006/relationships/hyperlink" Target="http://photoboothrentalincarson.blogspot.com/2024/08/can-you-rent-photo-booth-in-chino.html" TargetMode="External"/><Relationship Id="rId405" Type="http://schemas.openxmlformats.org/officeDocument/2006/relationships/hyperlink" Target="http://glamfilterphotobooth.blogspot.com/2024/08/photo-booth-rental-services-chino-hills.html" TargetMode="External"/><Relationship Id="rId526" Type="http://schemas.openxmlformats.org/officeDocument/2006/relationships/hyperlink" Target="http://photoboothrentalfullerton.blogspot.com/2024/08/photo-booth-rental-chino-hills-wedding.html" TargetMode="External"/><Relationship Id="rId26" Type="http://schemas.openxmlformats.org/officeDocument/2006/relationships/hyperlink" Target="https://docs.google.com/presentation/d/1dQVlZF5r633-Eo_sfFdkiuVSZFMUxzsw_cyekmfPclc/pub?start=true&amp;loop=true&amp;delayms=3000" TargetMode="External"/><Relationship Id="rId25" Type="http://schemas.openxmlformats.org/officeDocument/2006/relationships/hyperlink" Target="https://docs.google.com/presentation/d/1dQVlZF5r633-Eo_sfFdkiuVSZFMUxzsw_cyekmfPclc/edit?usp=sharing" TargetMode="External"/><Relationship Id="rId28" Type="http://schemas.openxmlformats.org/officeDocument/2006/relationships/hyperlink" Target="https://docs.google.com/presentation/d/1dQVlZF5r633-Eo_sfFdkiuVSZFMUxzsw_cyekmfPclc/htmlpresent" TargetMode="External"/><Relationship Id="rId27" Type="http://schemas.openxmlformats.org/officeDocument/2006/relationships/hyperlink" Target="https://docs.google.com/presentation/d/1dQVlZF5r633-Eo_sfFdkiuVSZFMUxzsw_cyekmfPclc/view" TargetMode="External"/><Relationship Id="rId400" Type="http://schemas.openxmlformats.org/officeDocument/2006/relationships/hyperlink" Target="http://gifphotoboothrentalorangecounty.blogspot.com/2024/08/photo-booth-rental-west-covina.html" TargetMode="External"/><Relationship Id="rId521" Type="http://schemas.openxmlformats.org/officeDocument/2006/relationships/hyperlink" Target="http://photoboothrentalfullerton.blogspot.com/2024/08/how-much-is-it-to-rent-chino-hills_30.html" TargetMode="External"/><Relationship Id="rId29" Type="http://schemas.openxmlformats.org/officeDocument/2006/relationships/hyperlink" Target="https://calendar.google.com/calendar/embed?src=396e3007ec2ad556d24a549eea9e64830b798d5744c8df73aba4dd268a828536@group.calendar.google.com" TargetMode="External"/><Relationship Id="rId520" Type="http://schemas.openxmlformats.org/officeDocument/2006/relationships/hyperlink" Target="http://photoboothrentalfullerton.blogspot.com/2024/08/how-much-does-it-cost-to-rent-chino_30.html" TargetMode="External"/><Relationship Id="rId11" Type="http://schemas.openxmlformats.org/officeDocument/2006/relationships/hyperlink" Target="https://drive.google.com/file/d/1ALloryJQviFFNUigqj3NnSJMBH72FuTD/view?usp=sharing" TargetMode="External"/><Relationship Id="rId10" Type="http://schemas.openxmlformats.org/officeDocument/2006/relationships/hyperlink" Target="https://drive.google.com/file/d/1T5BAm6nyEYz3nGmzhhbX1OCHqP-nwa7h/view?usp=sharing" TargetMode="External"/><Relationship Id="rId13" Type="http://schemas.openxmlformats.org/officeDocument/2006/relationships/hyperlink" Target="https://docs.google.com/spreadsheets/d/1FD636ULoGw3_Hd3k1Fb_riAJp51KyS0RkpbhBQcF3G4/edit?usp=sharing" TargetMode="External"/><Relationship Id="rId12" Type="http://schemas.openxmlformats.org/officeDocument/2006/relationships/hyperlink" Target="https://drive.google.com/file/d/1aefwraKFm-z1obhoz0jwKPWyot9ZOuy2/view?usp=sharing" TargetMode="External"/><Relationship Id="rId519" Type="http://schemas.openxmlformats.org/officeDocument/2006/relationships/hyperlink" Target="http://photoboothrentalfullerton.blogspot.com/2024/08/can-you-rent-photo-booth-in-chino_30.html" TargetMode="External"/><Relationship Id="rId514" Type="http://schemas.openxmlformats.org/officeDocument/2006/relationships/hyperlink" Target="http://photoboothrentalorangecountyevent.blogspot.com/2024/08/photo-booth-rental-services-chino-hills_30.html" TargetMode="External"/><Relationship Id="rId513" Type="http://schemas.openxmlformats.org/officeDocument/2006/relationships/hyperlink" Target="http://photoboothrentalorangecountyevent.blogspot.com/2024/08/photo-booth-rental-chino-hills_30.html" TargetMode="External"/><Relationship Id="rId512" Type="http://schemas.openxmlformats.org/officeDocument/2006/relationships/hyperlink" Target="http://photoboothrentalorangecountyevent.blogspot.com/2024/08/how-much-is-it-to-rent-chino-hills_30.html" TargetMode="External"/><Relationship Id="rId511" Type="http://schemas.openxmlformats.org/officeDocument/2006/relationships/hyperlink" Target="http://photoboothrentalorangecountyevent.blogspot.com/2024/08/how-much-does-it-cost-to-rent-chino_30.html" TargetMode="External"/><Relationship Id="rId518" Type="http://schemas.openxmlformats.org/officeDocument/2006/relationships/hyperlink" Target="http://photoboothrentalorangecountyevent.blogspot.com/2024/08/photo-booth-rental-chino-hills-wedding.html" TargetMode="External"/><Relationship Id="rId517" Type="http://schemas.openxmlformats.org/officeDocument/2006/relationships/hyperlink" Target="http://photoboothrentalorangecountyevent.blogspot.com/2024/08/photo-booth-rental-with-prints-in-chino.html" TargetMode="External"/><Relationship Id="rId516" Type="http://schemas.openxmlformats.org/officeDocument/2006/relationships/hyperlink" Target="http://photoboothrentalorangecountyevent.blogspot.com/2024/08/photo-booth-rental-chino-hills-ca.html" TargetMode="External"/><Relationship Id="rId515" Type="http://schemas.openxmlformats.org/officeDocument/2006/relationships/hyperlink" Target="http://photoboothrentalorangecountyevent.blogspot.com/2024/08/photo-booth-rental-west-covina.html" TargetMode="External"/><Relationship Id="rId15" Type="http://schemas.openxmlformats.org/officeDocument/2006/relationships/hyperlink" Target="https://docs.google.com/spreadsheets/d/1FD636ULoGw3_Hd3k1Fb_riAJp51KyS0RkpbhBQcF3G4/pubhtml" TargetMode="External"/><Relationship Id="rId14" Type="http://schemas.openxmlformats.org/officeDocument/2006/relationships/hyperlink" Target="https://docs.google.com/spreadsheet/pub?key=1FD636ULoGw3_Hd3k1Fb_riAJp51KyS0RkpbhBQcF3G4" TargetMode="External"/><Relationship Id="rId17" Type="http://schemas.openxmlformats.org/officeDocument/2006/relationships/hyperlink" Target="https://docs.google.com/spreadsheets/d/1FD636ULoGw3_Hd3k1Fb_riAJp51KyS0RkpbhBQcF3G4/view" TargetMode="External"/><Relationship Id="rId16" Type="http://schemas.openxmlformats.org/officeDocument/2006/relationships/hyperlink" Target="https://docs.google.com/spreadsheets/d/1FD636ULoGw3_Hd3k1Fb_riAJp51KyS0RkpbhBQcF3G4/pub" TargetMode="External"/><Relationship Id="rId19" Type="http://schemas.openxmlformats.org/officeDocument/2006/relationships/hyperlink" Target="https://docs.google.com/drawings/d/1fEatZf3sG2cHrRFdc6o82FJfIhkS9kygOhgG9l6kDLQ/edit?usp=sharing" TargetMode="External"/><Relationship Id="rId510" Type="http://schemas.openxmlformats.org/officeDocument/2006/relationships/hyperlink" Target="http://photoboothrentalorangecountyevent.blogspot.com/2024/08/can-you-rent-photo-booth-in-chino_30.html" TargetMode="External"/><Relationship Id="rId18" Type="http://schemas.openxmlformats.org/officeDocument/2006/relationships/hyperlink" Target="https://docs.google.com/forms/d/1nlEvcJUiJjqXHh_UlbMx5SldPfXa04A-M7i89RD9rvY/edit?usp=sharing" TargetMode="External"/><Relationship Id="rId84" Type="http://schemas.openxmlformats.org/officeDocument/2006/relationships/hyperlink" Target="https://sites.google.com/view/photo-booth-rental-in-anaheim/home" TargetMode="External"/><Relationship Id="rId83" Type="http://schemas.openxmlformats.org/officeDocument/2006/relationships/hyperlink" Target="https://sites.google.com/view/photo-booth-rentals-losangeles/home" TargetMode="External"/><Relationship Id="rId86" Type="http://schemas.openxmlformats.org/officeDocument/2006/relationships/hyperlink" Target="https://docs.google.com/document/d/1lhW19mHTZ9xuKqza0HbWgAmDdBuGaMnD63GbWH_6u6Q/edit?usp=sharing" TargetMode="External"/><Relationship Id="rId85" Type="http://schemas.openxmlformats.org/officeDocument/2006/relationships/hyperlink" Target="https://sites.google.com/view/a-i-artificial-intelligence/home" TargetMode="External"/><Relationship Id="rId88" Type="http://schemas.openxmlformats.org/officeDocument/2006/relationships/hyperlink" Target="https://docs.google.com/document/d/1lhW19mHTZ9xuKqza0HbWgAmDdBuGaMnD63GbWH_6u6Q/view" TargetMode="External"/><Relationship Id="rId87" Type="http://schemas.openxmlformats.org/officeDocument/2006/relationships/hyperlink" Target="https://docs.google.com/document/d/1lhW19mHTZ9xuKqza0HbWgAmDdBuGaMnD63GbWH_6u6Q/pub" TargetMode="External"/><Relationship Id="rId89" Type="http://schemas.openxmlformats.org/officeDocument/2006/relationships/hyperlink" Target="https://docs.google.com/document/d/1ZZQsePvZ4aAwSVyvKAyNheDBRfYPnRV0ne0Pb3RIuJY/edit?usp=sharing" TargetMode="External"/><Relationship Id="rId80" Type="http://schemas.openxmlformats.org/officeDocument/2006/relationships/hyperlink" Target="https://docs.google.com/document/d/1OrXI_ctFVnwU4o5K5Ze4YDjBAojEsfr2OPoMnQoW9Lg/view" TargetMode="External"/><Relationship Id="rId82" Type="http://schemas.openxmlformats.org/officeDocument/2006/relationships/hyperlink" Target="https://sites.google.com/view/photoboothrentals-beverlyhills/photo-booth-rentals-near-beverly-hills" TargetMode="External"/><Relationship Id="rId81" Type="http://schemas.openxmlformats.org/officeDocument/2006/relationships/hyperlink" Target="https://sites.google.com/view/rent-photo-booth-orange-county/home" TargetMode="External"/><Relationship Id="rId73" Type="http://schemas.openxmlformats.org/officeDocument/2006/relationships/hyperlink" Target="https://docs.google.com/document/d/139nJ9hosvKJmmoH-OeeGUPUmT7aBH1lKx94TfjJoTBk/pub" TargetMode="External"/><Relationship Id="rId72" Type="http://schemas.openxmlformats.org/officeDocument/2006/relationships/hyperlink" Target="https://docs.google.com/document/d/139nJ9hosvKJmmoH-OeeGUPUmT7aBH1lKx94TfjJoTBk/edit?usp=sharing" TargetMode="External"/><Relationship Id="rId75" Type="http://schemas.openxmlformats.org/officeDocument/2006/relationships/hyperlink" Target="https://docs.google.com/document/d/1GO688f-yvkY-WrcB5IJ-Y4gwNTPRDg-eHmNSqqvGACw/edit?usp=sharing" TargetMode="External"/><Relationship Id="rId74" Type="http://schemas.openxmlformats.org/officeDocument/2006/relationships/hyperlink" Target="https://docs.google.com/document/d/139nJ9hosvKJmmoH-OeeGUPUmT7aBH1lKx94TfjJoTBk/view" TargetMode="External"/><Relationship Id="rId77" Type="http://schemas.openxmlformats.org/officeDocument/2006/relationships/hyperlink" Target="https://docs.google.com/document/d/1GO688f-yvkY-WrcB5IJ-Y4gwNTPRDg-eHmNSqqvGACw/view" TargetMode="External"/><Relationship Id="rId76" Type="http://schemas.openxmlformats.org/officeDocument/2006/relationships/hyperlink" Target="https://docs.google.com/document/d/1GO688f-yvkY-WrcB5IJ-Y4gwNTPRDg-eHmNSqqvGACw/pub" TargetMode="External"/><Relationship Id="rId79" Type="http://schemas.openxmlformats.org/officeDocument/2006/relationships/hyperlink" Target="https://docs.google.com/document/d/1OrXI_ctFVnwU4o5K5Ze4YDjBAojEsfr2OPoMnQoW9Lg/pub" TargetMode="External"/><Relationship Id="rId78" Type="http://schemas.openxmlformats.org/officeDocument/2006/relationships/hyperlink" Target="https://docs.google.com/document/d/1OrXI_ctFVnwU4o5K5Ze4YDjBAojEsfr2OPoMnQoW9Lg/edit?usp=sharing" TargetMode="External"/><Relationship Id="rId71" Type="http://schemas.openxmlformats.org/officeDocument/2006/relationships/hyperlink" Target="https://sites.google.com/view/a-i-artificial-intelligence/home" TargetMode="External"/><Relationship Id="rId70" Type="http://schemas.openxmlformats.org/officeDocument/2006/relationships/hyperlink" Target="https://sites.google.com/view/photo-booth-rental-in-anaheim/home" TargetMode="External"/><Relationship Id="rId62" Type="http://schemas.openxmlformats.org/officeDocument/2006/relationships/hyperlink" Target="https://docs.google.com/document/d/1vxOOHfxzOfA1v4QoJt9fG-PB7L50vS4xaSfrNge_Qwg/pub" TargetMode="External"/><Relationship Id="rId61" Type="http://schemas.openxmlformats.org/officeDocument/2006/relationships/hyperlink" Target="https://docs.google.com/document/d/1vxOOHfxzOfA1v4QoJt9fG-PB7L50vS4xaSfrNge_Qwg/edit?usp=sharing" TargetMode="External"/><Relationship Id="rId64" Type="http://schemas.openxmlformats.org/officeDocument/2006/relationships/hyperlink" Target="https://docs.google.com/document/d/1kMWmJcZtQnZai0IUrlAYStp6i2OBECsb_O-V9O-nANU/edit?usp=sharing" TargetMode="External"/><Relationship Id="rId63" Type="http://schemas.openxmlformats.org/officeDocument/2006/relationships/hyperlink" Target="https://docs.google.com/document/d/1vxOOHfxzOfA1v4QoJt9fG-PB7L50vS4xaSfrNge_Qwg/view" TargetMode="External"/><Relationship Id="rId66" Type="http://schemas.openxmlformats.org/officeDocument/2006/relationships/hyperlink" Target="https://docs.google.com/document/d/1kMWmJcZtQnZai0IUrlAYStp6i2OBECsb_O-V9O-nANU/view" TargetMode="External"/><Relationship Id="rId65" Type="http://schemas.openxmlformats.org/officeDocument/2006/relationships/hyperlink" Target="https://docs.google.com/document/d/1kMWmJcZtQnZai0IUrlAYStp6i2OBECsb_O-V9O-nANU/pub" TargetMode="External"/><Relationship Id="rId68" Type="http://schemas.openxmlformats.org/officeDocument/2006/relationships/hyperlink" Target="https://sites.google.com/view/photoboothrentals-beverlyhills/photo-booth-rentals-near-beverly-hills" TargetMode="External"/><Relationship Id="rId67" Type="http://schemas.openxmlformats.org/officeDocument/2006/relationships/hyperlink" Target="https://sites.google.com/view/rent-photo-booth-orange-county/home" TargetMode="External"/><Relationship Id="rId608" Type="http://schemas.openxmlformats.org/officeDocument/2006/relationships/vmlDrawing" Target="../drawings/vmlDrawing1.vml"/><Relationship Id="rId607" Type="http://schemas.openxmlformats.org/officeDocument/2006/relationships/drawing" Target="../drawings/drawing1.xml"/><Relationship Id="rId60" Type="http://schemas.openxmlformats.org/officeDocument/2006/relationships/hyperlink" Target="https://docs.google.com/document/d/1y-bLwEzHCDrzHO7wCUtp41j42ZgIhAKd9b1nN3wYBo0/view" TargetMode="External"/><Relationship Id="rId602" Type="http://schemas.openxmlformats.org/officeDocument/2006/relationships/hyperlink" Target="http://bestphotoboothrentalorangecounty.blogspot.com/2024/11/video-photo-booth-rental-chino-hills.html" TargetMode="External"/><Relationship Id="rId601" Type="http://schemas.openxmlformats.org/officeDocument/2006/relationships/hyperlink" Target="http://bestphotoboothrentalorangecounty.blogspot.com/2024/11/90s-photo-booth-rental-chino-hills.html" TargetMode="External"/><Relationship Id="rId600" Type="http://schemas.openxmlformats.org/officeDocument/2006/relationships/hyperlink" Target="http://bestphotoboothrentalorangecounty.blogspot.com/2024/11/photo-booth-rentalnear-chino-hills.html" TargetMode="External"/><Relationship Id="rId606" Type="http://schemas.openxmlformats.org/officeDocument/2006/relationships/hyperlink" Target="http://bestphotoboothrentalorangecounty.blogspot.com/2024/11/photo-booth-rental-chino-hills-wedding.html" TargetMode="External"/><Relationship Id="rId605" Type="http://schemas.openxmlformats.org/officeDocument/2006/relationships/hyperlink" Target="http://bestphotoboothrentalorangecounty.blogspot.com/2024/11/photo-booth-rental-with-prints-in-chino.html" TargetMode="External"/><Relationship Id="rId604" Type="http://schemas.openxmlformats.org/officeDocument/2006/relationships/hyperlink" Target="http://bestphotoboothrentalorangecounty.blogspot.com/2024/11/photo-booth-rental-chino-hills-ca.html" TargetMode="External"/><Relationship Id="rId603" Type="http://schemas.openxmlformats.org/officeDocument/2006/relationships/hyperlink" Target="http://bestphotoboothrentalorangecounty.blogspot.com/2024/11/photo-booth-rental-west-covina.html" TargetMode="External"/><Relationship Id="rId69" Type="http://schemas.openxmlformats.org/officeDocument/2006/relationships/hyperlink" Target="https://sites.google.com/view/photo-booth-rentals-losangeles/home" TargetMode="External"/><Relationship Id="rId51" Type="http://schemas.openxmlformats.org/officeDocument/2006/relationships/hyperlink" Target="https://docs.google.com/spreadsheets/d/1FD636ULoGw3_Hd3k1Fb_riAJp51KyS0RkpbhBQcF3G4/edit" TargetMode="External"/><Relationship Id="rId50" Type="http://schemas.openxmlformats.org/officeDocument/2006/relationships/hyperlink" Target="https://docs.google.com/spreadsheets/d/1FD636ULoGw3_Hd3k1Fb_riAJp51KyS0RkpbhBQcF3G4/edit" TargetMode="External"/><Relationship Id="rId53" Type="http://schemas.openxmlformats.org/officeDocument/2006/relationships/hyperlink" Target="https://docs.google.com/spreadsheets/d/1FD636ULoGw3_Hd3k1Fb_riAJp51KyS0RkpbhBQcF3G4/edit" TargetMode="External"/><Relationship Id="rId52" Type="http://schemas.openxmlformats.org/officeDocument/2006/relationships/hyperlink" Target="https://docs.google.com/spreadsheets/d/1FD636ULoGw3_Hd3k1Fb_riAJp51KyS0RkpbhBQcF3G4/edit" TargetMode="External"/><Relationship Id="rId55" Type="http://schemas.openxmlformats.org/officeDocument/2006/relationships/hyperlink" Target="https://drive.google.com/drive/folders/1aGo4JnkPr_5-PKxIHsORc9BpDMck-Eif?usp=sharing" TargetMode="External"/><Relationship Id="rId54" Type="http://schemas.openxmlformats.org/officeDocument/2006/relationships/hyperlink" Target="https://docs.google.com/spreadsheets/d/1FD636ULoGw3_Hd3k1Fb_riAJp51KyS0RkpbhBQcF3G4/edit" TargetMode="External"/><Relationship Id="rId57" Type="http://schemas.openxmlformats.org/officeDocument/2006/relationships/hyperlink" Target="https://drive.google.com/drive/folders/1qH5ViO7C6qm__9fp6xBNp6BhqJldGsWt?usp=sharing" TargetMode="External"/><Relationship Id="rId56" Type="http://schemas.openxmlformats.org/officeDocument/2006/relationships/hyperlink" Target="https://drive.google.com/file/d/1iuZnjTqkHZUPCHPYUWngqj9mI6DO2vDL/view?usp=sharing" TargetMode="External"/><Relationship Id="rId59" Type="http://schemas.openxmlformats.org/officeDocument/2006/relationships/hyperlink" Target="https://docs.google.com/document/d/1y-bLwEzHCDrzHO7wCUtp41j42ZgIhAKd9b1nN3wYBo0/pub" TargetMode="External"/><Relationship Id="rId58" Type="http://schemas.openxmlformats.org/officeDocument/2006/relationships/hyperlink" Target="https://docs.google.com/document/d/1y-bLwEzHCDrzHO7wCUtp41j42ZgIhAKd9b1nN3wYBo0/edit?usp=sharing" TargetMode="External"/><Relationship Id="rId590" Type="http://schemas.openxmlformats.org/officeDocument/2006/relationships/hyperlink" Target="http://bestphotoboothrentalorangecounty.blogspot.com/2024/11/how-much-is-it-to-rent-chino-hills.html" TargetMode="External"/><Relationship Id="rId107" Type="http://schemas.openxmlformats.org/officeDocument/2006/relationships/hyperlink" Target="https://docs.google.com/document/d/1TdSWkO1DibU8sNQkvNoA-C1QuRzF7LXm4HuX0bSGX_w/pub" TargetMode="External"/><Relationship Id="rId228" Type="http://schemas.openxmlformats.org/officeDocument/2006/relationships/hyperlink" Target="https://drive.google.com/file/d/1FK88Z6mpGkYQeOwXinrD0eZpaKOBJOXh/view?usp=sharing" TargetMode="External"/><Relationship Id="rId349" Type="http://schemas.openxmlformats.org/officeDocument/2006/relationships/hyperlink" Target="https://docs.google.com/presentation/d/1abawKJ2DGbIwKE2O2iFI-NyiUneYJi70/edit?usp=sharing&amp;ouid=115602453726005426174&amp;rtpof=true&amp;sd=true" TargetMode="External"/><Relationship Id="rId106" Type="http://schemas.openxmlformats.org/officeDocument/2006/relationships/hyperlink" Target="https://docs.google.com/document/d/1TdSWkO1DibU8sNQkvNoA-C1QuRzF7LXm4HuX0bSGX_w/edit?usp=sharing" TargetMode="External"/><Relationship Id="rId227" Type="http://schemas.openxmlformats.org/officeDocument/2006/relationships/hyperlink" Target="https://drive.google.com/file/d/1pPM-PhBv__loFNfxw6NqFNM1Gu1wy7cR/view?usp=sharing" TargetMode="External"/><Relationship Id="rId348" Type="http://schemas.openxmlformats.org/officeDocument/2006/relationships/hyperlink" Target="https://drive.google.com/file/d/1nmqA9-ruN3H584agDFUXcSIMF-EspL7B/view?usp=sharing" TargetMode="External"/><Relationship Id="rId469" Type="http://schemas.openxmlformats.org/officeDocument/2006/relationships/hyperlink" Target="http://ddigitalorbit360orangecounty.blogspot.com/2024/08/photo-booth-rental-services-chino-hills_30.html" TargetMode="External"/><Relationship Id="rId105" Type="http://schemas.openxmlformats.org/officeDocument/2006/relationships/hyperlink" Target="https://docs.google.com/document/d/1M-G9SajJH1LGVOHLn3G4J1pXdH0KtCyCa9wlQ9KvM7M/view" TargetMode="External"/><Relationship Id="rId226" Type="http://schemas.openxmlformats.org/officeDocument/2006/relationships/hyperlink" Target="https://drive.google.com/file/d/1cHO_rk65L5588gY8qjtGyqJs1MaQFytp/view?usp=sharing" TargetMode="External"/><Relationship Id="rId347" Type="http://schemas.openxmlformats.org/officeDocument/2006/relationships/hyperlink" Target="https://drive.google.com/file/d/1r1myWco-Sp3uOdbDVVKx4XVeRcawgq-o/view?usp=sharing" TargetMode="External"/><Relationship Id="rId468" Type="http://schemas.openxmlformats.org/officeDocument/2006/relationships/hyperlink" Target="http://ddigitalorbit360orangecounty.blogspot.com/2024/08/photo-booth-rental-chino-hills_30.html" TargetMode="External"/><Relationship Id="rId589" Type="http://schemas.openxmlformats.org/officeDocument/2006/relationships/hyperlink" Target="http://bestphotoboothrentalorangecounty.blogspot.com/2024/11/how-much-does-it-cost-to-rent-chino.html" TargetMode="External"/><Relationship Id="rId104" Type="http://schemas.openxmlformats.org/officeDocument/2006/relationships/hyperlink" Target="https://docs.google.com/document/d/1M-G9SajJH1LGVOHLn3G4J1pXdH0KtCyCa9wlQ9KvM7M/pub" TargetMode="External"/><Relationship Id="rId225" Type="http://schemas.openxmlformats.org/officeDocument/2006/relationships/hyperlink" Target="https://drive.google.com/file/d/17v50O7Ka-sdgZc7vauzkvotiImNP-M_z/view?usp=sharing" TargetMode="External"/><Relationship Id="rId346" Type="http://schemas.openxmlformats.org/officeDocument/2006/relationships/hyperlink" Target="https://drive.google.com/file/d/1D_7SFs4Q3kWhoc8dZTvrcI0C0ptxkI8W/view?usp=sharing" TargetMode="External"/><Relationship Id="rId467" Type="http://schemas.openxmlformats.org/officeDocument/2006/relationships/hyperlink" Target="http://ddigitalorbit360orangecounty.blogspot.com/2024/08/how-much-is-it-to-rent-chino-hills_30.html" TargetMode="External"/><Relationship Id="rId588" Type="http://schemas.openxmlformats.org/officeDocument/2006/relationships/hyperlink" Target="http://bestphotoboothrentalorangecounty.blogspot.com/2024/11/can-you-rent-photo-booth-in-chino.html" TargetMode="External"/><Relationship Id="rId109" Type="http://schemas.openxmlformats.org/officeDocument/2006/relationships/hyperlink" Target="https://sites.google.com/view/rent-photo-booth-orange-county/home" TargetMode="External"/><Relationship Id="rId108" Type="http://schemas.openxmlformats.org/officeDocument/2006/relationships/hyperlink" Target="https://docs.google.com/document/d/1TdSWkO1DibU8sNQkvNoA-C1QuRzF7LXm4HuX0bSGX_w/view" TargetMode="External"/><Relationship Id="rId229" Type="http://schemas.openxmlformats.org/officeDocument/2006/relationships/hyperlink" Target="https://drive.google.com/file/d/1L1XJ3Wp0MXqgfsbR-Ejw1Tm8njFCf-m1/view?usp=sharing" TargetMode="External"/><Relationship Id="rId220" Type="http://schemas.openxmlformats.org/officeDocument/2006/relationships/hyperlink" Target="https://drive.google.com/file/d/1n5BzcEyo3qMWzQDUXXmOEur6ynwRtUx8/view?usp=sharing" TargetMode="External"/><Relationship Id="rId341" Type="http://schemas.openxmlformats.org/officeDocument/2006/relationships/hyperlink" Target="https://drive.google.com/file/d/10EGooQgpf2a2jXV_Vbe80QT6yiVDebIh/view?usp=sharing" TargetMode="External"/><Relationship Id="rId462" Type="http://schemas.openxmlformats.org/officeDocument/2006/relationships/hyperlink" Target="http://costamesa360photoboothrental.blogspot.com/2024/08/photo-booth-rental-west-covina_30.html" TargetMode="External"/><Relationship Id="rId583" Type="http://schemas.openxmlformats.org/officeDocument/2006/relationships/hyperlink" Target="http://ocphotoboothrental.blogspot.com/2024/11/360-photo-booth-rental-near-chino-hills.html" TargetMode="External"/><Relationship Id="rId340" Type="http://schemas.openxmlformats.org/officeDocument/2006/relationships/hyperlink" Target="https://drive.google.com/file/d/1-aHJVK7XQvdzZ61Tti4XegFzNgaVsmPz/view?usp=sharing" TargetMode="External"/><Relationship Id="rId461" Type="http://schemas.openxmlformats.org/officeDocument/2006/relationships/hyperlink" Target="http://costamesa360photoboothrental.blogspot.com/2024/08/video-photo-booth-rental-chino-hills.html" TargetMode="External"/><Relationship Id="rId582" Type="http://schemas.openxmlformats.org/officeDocument/2006/relationships/hyperlink" Target="http://ocphotoboothrental.blogspot.com/2024/11/photo-booth-rental-services-chino-hills.html" TargetMode="External"/><Relationship Id="rId460" Type="http://schemas.openxmlformats.org/officeDocument/2006/relationships/hyperlink" Target="http://costamesa360photoboothrental.blogspot.com/2024/08/90s-photo-booth-rental-chino-hills.html" TargetMode="External"/><Relationship Id="rId581" Type="http://schemas.openxmlformats.org/officeDocument/2006/relationships/hyperlink" Target="http://ocphotoboothrental.blogspot.com/2024/11/photo-booth-rental-chino-hills.html" TargetMode="External"/><Relationship Id="rId580" Type="http://schemas.openxmlformats.org/officeDocument/2006/relationships/hyperlink" Target="http://ocphotoboothrental.blogspot.com/2024/11/how-much-is-it-to-rent-chino-hills.html" TargetMode="External"/><Relationship Id="rId103" Type="http://schemas.openxmlformats.org/officeDocument/2006/relationships/hyperlink" Target="https://docs.google.com/document/d/1M-G9SajJH1LGVOHLn3G4J1pXdH0KtCyCa9wlQ9KvM7M/edit?usp=sharing" TargetMode="External"/><Relationship Id="rId224" Type="http://schemas.openxmlformats.org/officeDocument/2006/relationships/hyperlink" Target="https://drive.google.com/file/d/1sjWgD0atfqnTsw6EbL3p3LUONcEPu9xN/view?usp=sharing" TargetMode="External"/><Relationship Id="rId345" Type="http://schemas.openxmlformats.org/officeDocument/2006/relationships/hyperlink" Target="https://drive.google.com/file/d/1IudmKu6LuDTniu3GfBkGAOJY78Hxg1yI/view?usp=sharing" TargetMode="External"/><Relationship Id="rId466" Type="http://schemas.openxmlformats.org/officeDocument/2006/relationships/hyperlink" Target="http://ddigitalorbit360orangecounty.blogspot.com/2024/08/how-much-does-it-cost-to-rent-chino_30.html" TargetMode="External"/><Relationship Id="rId587" Type="http://schemas.openxmlformats.org/officeDocument/2006/relationships/hyperlink" Target="http://ocphotoboothrental.blogspot.com/2024/11/photo-booth-rentals-cost-in-chino-hills.html" TargetMode="External"/><Relationship Id="rId102" Type="http://schemas.openxmlformats.org/officeDocument/2006/relationships/hyperlink" Target="https://docs.google.com/document/d/1q_uPIX9M9Zmn3YuMDj4F14qKfTna3VFYML148UkN03M/view" TargetMode="External"/><Relationship Id="rId223" Type="http://schemas.openxmlformats.org/officeDocument/2006/relationships/hyperlink" Target="https://drive.google.com/file/d/1jvzmyJUg8wsLC3ObXP0tujhhcTAif9_C/view?usp=sharing" TargetMode="External"/><Relationship Id="rId344" Type="http://schemas.openxmlformats.org/officeDocument/2006/relationships/hyperlink" Target="https://drive.google.com/file/d/1Ygc_g06uHIMX9JXzVpP81Yrq3-HCT6Lz/view?usp=sharing" TargetMode="External"/><Relationship Id="rId465" Type="http://schemas.openxmlformats.org/officeDocument/2006/relationships/hyperlink" Target="http://ddigitalorbit360orangecounty.blogspot.com/2024/08/can-you-rent-photo-booth-in-chino_30.html" TargetMode="External"/><Relationship Id="rId586" Type="http://schemas.openxmlformats.org/officeDocument/2006/relationships/hyperlink" Target="http://ocphotoboothrental.blogspot.com/2024/11/how-much-is-it-to-rent-photo-booth-for.html" TargetMode="External"/><Relationship Id="rId101" Type="http://schemas.openxmlformats.org/officeDocument/2006/relationships/hyperlink" Target="https://docs.google.com/document/d/1q_uPIX9M9Zmn3YuMDj4F14qKfTna3VFYML148UkN03M/pub" TargetMode="External"/><Relationship Id="rId222" Type="http://schemas.openxmlformats.org/officeDocument/2006/relationships/hyperlink" Target="https://drive.google.com/file/d/1Ry3ZBcxqqBki-AmF9SgaHh34dQ-pHWdE/view?usp=sharing" TargetMode="External"/><Relationship Id="rId343" Type="http://schemas.openxmlformats.org/officeDocument/2006/relationships/hyperlink" Target="https://drive.google.com/file/d/1Z-ViEAlJsjevJ9p7QcGQKd9D1KDtsYWz/view?usp=sharing" TargetMode="External"/><Relationship Id="rId464" Type="http://schemas.openxmlformats.org/officeDocument/2006/relationships/hyperlink" Target="http://costamesa360photoboothrental.blogspot.com/2024/08/photo-booth-rental-with-prints-in-chino_30.html" TargetMode="External"/><Relationship Id="rId585" Type="http://schemas.openxmlformats.org/officeDocument/2006/relationships/hyperlink" Target="http://ocphotoboothrental.blogspot.com/2024/11/4-hour-photo-booth-rental-chino-hills.html" TargetMode="External"/><Relationship Id="rId100" Type="http://schemas.openxmlformats.org/officeDocument/2006/relationships/hyperlink" Target="https://docs.google.com/document/d/1q_uPIX9M9Zmn3YuMDj4F14qKfTna3VFYML148UkN03M/edit?usp=sharing" TargetMode="External"/><Relationship Id="rId221" Type="http://schemas.openxmlformats.org/officeDocument/2006/relationships/hyperlink" Target="https://drive.google.com/file/d/1KlsWdXktgDVTOCXz0hhnMThdMPmU-Xof/view?usp=sharing" TargetMode="External"/><Relationship Id="rId342" Type="http://schemas.openxmlformats.org/officeDocument/2006/relationships/hyperlink" Target="https://drive.google.com/file/d/196B69PTqQuo2Wq8s928SWHiFQ6ShAch0/view?usp=sharing" TargetMode="External"/><Relationship Id="rId463" Type="http://schemas.openxmlformats.org/officeDocument/2006/relationships/hyperlink" Target="http://costamesa360photoboothrental.blogspot.com/2024/08/photo-booth-rental-chino-hills-ca_30.html" TargetMode="External"/><Relationship Id="rId584" Type="http://schemas.openxmlformats.org/officeDocument/2006/relationships/hyperlink" Target="http://ocphotoboothrental.blogspot.com/2024/11/360-photo-booth-rental-chino-hills.html" TargetMode="External"/><Relationship Id="rId217" Type="http://schemas.openxmlformats.org/officeDocument/2006/relationships/hyperlink" Target="https://drive.google.com/file/d/1WcIXc9gSxVIESvnenqLLiRrjf5XPy7-_/view?usp=sharing" TargetMode="External"/><Relationship Id="rId338" Type="http://schemas.openxmlformats.org/officeDocument/2006/relationships/hyperlink" Target="https://drive.google.com/file/d/1XbQ3Xp55d5PDFRlUC2iPK2-a7UZKqTgn/view?usp=sharing" TargetMode="External"/><Relationship Id="rId459" Type="http://schemas.openxmlformats.org/officeDocument/2006/relationships/hyperlink" Target="http://costamesa360photoboothrental.blogspot.com/2024/08/photo-booth-rental-services-chino-hills_30.html" TargetMode="External"/><Relationship Id="rId216" Type="http://schemas.openxmlformats.org/officeDocument/2006/relationships/hyperlink" Target="https://drive.google.com/file/d/14Y8FJjVa1uR5dXifVN7hhGygncz48kh_/view?usp=sharing" TargetMode="External"/><Relationship Id="rId337" Type="http://schemas.openxmlformats.org/officeDocument/2006/relationships/hyperlink" Target="https://drive.google.com/file/d/1de6EnXtFK_nVp1JLTJbQ3KiH5rS1QfZO/view?usp=sharing" TargetMode="External"/><Relationship Id="rId458" Type="http://schemas.openxmlformats.org/officeDocument/2006/relationships/hyperlink" Target="http://costamesa360photoboothrental.blogspot.com/2024/08/photo-booth-rental-chino-hills_30.html" TargetMode="External"/><Relationship Id="rId579" Type="http://schemas.openxmlformats.org/officeDocument/2006/relationships/hyperlink" Target="http://ocphotoboothrental.blogspot.com/2024/11/how-much-does-it-cost-to-rent-chino.html" TargetMode="External"/><Relationship Id="rId215" Type="http://schemas.openxmlformats.org/officeDocument/2006/relationships/hyperlink" Target="https://drive.google.com/file/d/14GI8tmP4vxCePsTgMm9mKUya7duq-oiB/view?usp=sharing" TargetMode="External"/><Relationship Id="rId336" Type="http://schemas.openxmlformats.org/officeDocument/2006/relationships/hyperlink" Target="https://drive.google.com/file/d/1TrIUxkMe9CIrg-WzP1A67Kt2Ny8cJPXW/view?usp=sharing" TargetMode="External"/><Relationship Id="rId457" Type="http://schemas.openxmlformats.org/officeDocument/2006/relationships/hyperlink" Target="http://costamesa360photoboothrental.blogspot.com/2024/08/how-much-is-it-to-rent-chino-hills_30.html" TargetMode="External"/><Relationship Id="rId578" Type="http://schemas.openxmlformats.org/officeDocument/2006/relationships/hyperlink" Target="http://ocphotoboothrental.blogspot.com/2024/11/can-you-rent-photo-booth-in-chino.html" TargetMode="External"/><Relationship Id="rId214" Type="http://schemas.openxmlformats.org/officeDocument/2006/relationships/hyperlink" Target="https://drive.google.com/file/d/1TTgGj6O_9LJnHgYQ8dt0xGnXZP4WdzHn/view?usp=sharing" TargetMode="External"/><Relationship Id="rId335" Type="http://schemas.openxmlformats.org/officeDocument/2006/relationships/hyperlink" Target="https://drive.google.com/file/d/19Qm1oqsBrRl-h9cF72e5mS41tLpaXq_i/view?usp=sharing" TargetMode="External"/><Relationship Id="rId456" Type="http://schemas.openxmlformats.org/officeDocument/2006/relationships/hyperlink" Target="http://costamesa360photoboothrental.blogspot.com/2024/08/how-much-does-it-cost-to-rent-chino_30.html" TargetMode="External"/><Relationship Id="rId577" Type="http://schemas.openxmlformats.org/officeDocument/2006/relationships/hyperlink" Target="http://videoboothrentalsorangecounty.blogspot.com/2024/11/photo-booth-rental-west-covina.html" TargetMode="External"/><Relationship Id="rId219" Type="http://schemas.openxmlformats.org/officeDocument/2006/relationships/hyperlink" Target="https://drive.google.com/file/d/1vTiKChr86KqZsjC1EmB5zrzclQ6xKKZH/view?usp=sharing" TargetMode="External"/><Relationship Id="rId218" Type="http://schemas.openxmlformats.org/officeDocument/2006/relationships/hyperlink" Target="https://drive.google.com/file/d/17uT0qsbnh0q6b9hQ0eI8-_Jk19sqZ-Lb/view?usp=sharing" TargetMode="External"/><Relationship Id="rId339" Type="http://schemas.openxmlformats.org/officeDocument/2006/relationships/hyperlink" Target="https://drive.google.com/file/d/1lfL2kmoPc4XqUEjK131mBP3P6T4ZWNnM/view?usp=sharing" TargetMode="External"/><Relationship Id="rId330" Type="http://schemas.openxmlformats.org/officeDocument/2006/relationships/hyperlink" Target="https://drive.google.com/file/d/1xVjW0E-IFObWgm4qA0xToCZXcHZDaFGB/view?usp=sharing" TargetMode="External"/><Relationship Id="rId451" Type="http://schemas.openxmlformats.org/officeDocument/2006/relationships/hyperlink" Target="http://photoboothrentalincarson.blogspot.com/2024/08/photo-booth-rental-chino-hills.html" TargetMode="External"/><Relationship Id="rId572" Type="http://schemas.openxmlformats.org/officeDocument/2006/relationships/hyperlink" Target="http://videoboothrentalsorangecounty.blogspot.com/2024/11/photo-booth-rental-services-chino-hills.html" TargetMode="External"/><Relationship Id="rId450" Type="http://schemas.openxmlformats.org/officeDocument/2006/relationships/hyperlink" Target="http://photoboothrentalincarson.blogspot.com/2024/08/how-much-is-it-to-rent-chino-hills.html" TargetMode="External"/><Relationship Id="rId571" Type="http://schemas.openxmlformats.org/officeDocument/2006/relationships/hyperlink" Target="http://videoboothrentalsorangecounty.blogspot.com/2024/11/photo-booth-rental-chino-hills.html" TargetMode="External"/><Relationship Id="rId570" Type="http://schemas.openxmlformats.org/officeDocument/2006/relationships/hyperlink" Target="http://videoboothrentalsorangecounty.blogspot.com/2024/11/how-much-is-it-to-rent-chino-hills.html" TargetMode="External"/><Relationship Id="rId213" Type="http://schemas.openxmlformats.org/officeDocument/2006/relationships/hyperlink" Target="https://drive.google.com/file/d/10DhQX3SSXzpZ_OxFgD_ml7Xy6ditJCwx/view?usp=sharing" TargetMode="External"/><Relationship Id="rId334" Type="http://schemas.openxmlformats.org/officeDocument/2006/relationships/hyperlink" Target="https://drive.google.com/file/d/1fcGAOy6v4LyTMHVReNerETesCiV9gtnT/view?usp=sharing" TargetMode="External"/><Relationship Id="rId455" Type="http://schemas.openxmlformats.org/officeDocument/2006/relationships/hyperlink" Target="http://costamesa360photoboothrental.blogspot.com/2024/08/can-you-rent-photo-booth-in-chino_30.html" TargetMode="External"/><Relationship Id="rId576" Type="http://schemas.openxmlformats.org/officeDocument/2006/relationships/hyperlink" Target="http://videoboothrentalsorangecounty.blogspot.com/2024/11/video-photo-booth-rental-chino-hills.html" TargetMode="External"/><Relationship Id="rId212" Type="http://schemas.openxmlformats.org/officeDocument/2006/relationships/hyperlink" Target="https://drive.google.com/file/d/1WAXXCk4kjG-7WlmiTySEu-ZQZ2NG-Cti/view?usp=sharing" TargetMode="External"/><Relationship Id="rId333" Type="http://schemas.openxmlformats.org/officeDocument/2006/relationships/hyperlink" Target="https://drive.google.com/file/d/1j0OC9Yrab27Qlf907EyNJjDsBKkjXbSF/view?usp=sharing" TargetMode="External"/><Relationship Id="rId454" Type="http://schemas.openxmlformats.org/officeDocument/2006/relationships/hyperlink" Target="http://360photoboothrentalinorangecounty.blogspot.com/2024/08/photo-booth-rental-chino-hills-ca_30.html" TargetMode="External"/><Relationship Id="rId575" Type="http://schemas.openxmlformats.org/officeDocument/2006/relationships/hyperlink" Target="http://videoboothrentalsorangecounty.blogspot.com/2024/11/90s-photo-booth-rental-chino-hills.html" TargetMode="External"/><Relationship Id="rId211" Type="http://schemas.openxmlformats.org/officeDocument/2006/relationships/hyperlink" Target="https://drive.google.com/file/d/1DlkZHH9Sz80j9aKCcy5Nux6KZcjY7L4b/view?usp=sharing" TargetMode="External"/><Relationship Id="rId332" Type="http://schemas.openxmlformats.org/officeDocument/2006/relationships/hyperlink" Target="https://drive.google.com/file/d/1Ng-aQ3xt563QgZp1HnZUek6NPZnUUNT2/view?usp=sharing" TargetMode="External"/><Relationship Id="rId453" Type="http://schemas.openxmlformats.org/officeDocument/2006/relationships/hyperlink" Target="http://360photoboothrentalinorangecounty.blogspot.com/2024/08/can-you-rent-photo-booth-in-chino_30.html" TargetMode="External"/><Relationship Id="rId574" Type="http://schemas.openxmlformats.org/officeDocument/2006/relationships/hyperlink" Target="http://videoboothrentalsorangecounty.blogspot.com/2024/11/photo-booth-rentalnear-chino-hills.html" TargetMode="External"/><Relationship Id="rId210" Type="http://schemas.openxmlformats.org/officeDocument/2006/relationships/hyperlink" Target="https://drive.google.com/file/d/1WQJS1XNeL__w9pHXYWnIMyosyvOP80qS/view?usp=sharing" TargetMode="External"/><Relationship Id="rId331" Type="http://schemas.openxmlformats.org/officeDocument/2006/relationships/hyperlink" Target="https://drive.google.com/file/d/1xFc013T950MJKA6ZupckdcdaL_GVXOS-/view?usp=sharing" TargetMode="External"/><Relationship Id="rId452" Type="http://schemas.openxmlformats.org/officeDocument/2006/relationships/hyperlink" Target="http://photoboothrentalincarson.blogspot.com/2024/08/photo-booth-rental-services-chino-hills.html" TargetMode="External"/><Relationship Id="rId573" Type="http://schemas.openxmlformats.org/officeDocument/2006/relationships/hyperlink" Target="http://videoboothrentalsorangecounty.blogspot.com/2024/11/photo-booth-rental-company-near-chino.html" TargetMode="External"/><Relationship Id="rId370" Type="http://schemas.openxmlformats.org/officeDocument/2006/relationships/hyperlink" Target="http://costamesa360photoboothrental.blogspot.com/2024/08/photo-booth-rental-chino-hills-wedding.html" TargetMode="External"/><Relationship Id="rId491" Type="http://schemas.openxmlformats.org/officeDocument/2006/relationships/hyperlink" Target="http://luckyfrogvideoboothoc.blogspot.com/2024/08/can-you-rent-photo-booth-in-chino_30.html" TargetMode="External"/><Relationship Id="rId490" Type="http://schemas.openxmlformats.org/officeDocument/2006/relationships/hyperlink" Target="http://gifphotoboothrentalorangecounty.blogspot.com/2024/08/photo-booth-rental-chino-hills-wedding.html" TargetMode="External"/><Relationship Id="rId129" Type="http://schemas.openxmlformats.org/officeDocument/2006/relationships/hyperlink" Target="https://docs.google.com/document/d/1B0M_4E74KBcQyKhpBcaED7sEMVGEwYDFVQEf-7r3f-g/pub" TargetMode="External"/><Relationship Id="rId128" Type="http://schemas.openxmlformats.org/officeDocument/2006/relationships/hyperlink" Target="https://docs.google.com/document/d/1B0M_4E74KBcQyKhpBcaED7sEMVGEwYDFVQEf-7r3f-g/edit?usp=sharing" TargetMode="External"/><Relationship Id="rId249" Type="http://schemas.openxmlformats.org/officeDocument/2006/relationships/hyperlink" Target="https://drive.google.com/file/d/1F3WpgKTuP_GjGDHvCBhv6WTkUMAvIiY0/view?usp=sharing" TargetMode="External"/><Relationship Id="rId127" Type="http://schemas.openxmlformats.org/officeDocument/2006/relationships/hyperlink" Target="https://sites.google.com/view/a-i-artificial-intelligence/home" TargetMode="External"/><Relationship Id="rId248" Type="http://schemas.openxmlformats.org/officeDocument/2006/relationships/hyperlink" Target="https://drive.google.com/file/d/1O-7lMs0pnUUuWmi87uHFAMEVibdmh7sg/view?usp=sharing" TargetMode="External"/><Relationship Id="rId369" Type="http://schemas.openxmlformats.org/officeDocument/2006/relationships/hyperlink" Target="http://costamesa360photoboothrental.blogspot.com/2024/08/photo-booth-rental-with-prints-in-chino.html" TargetMode="External"/><Relationship Id="rId126" Type="http://schemas.openxmlformats.org/officeDocument/2006/relationships/hyperlink" Target="https://sites.google.com/view/photo-booth-rental-in-anaheim/home" TargetMode="External"/><Relationship Id="rId247" Type="http://schemas.openxmlformats.org/officeDocument/2006/relationships/hyperlink" Target="https://drive.google.com/file/d/1GE2jcQJDJa5cloYO5yP9jB7VDeLtNZE3/view?usp=sharing" TargetMode="External"/><Relationship Id="rId368" Type="http://schemas.openxmlformats.org/officeDocument/2006/relationships/hyperlink" Target="http://costamesa360photoboothrental.blogspot.com/2024/08/photo-booth-rental-chino-hills-ca.html" TargetMode="External"/><Relationship Id="rId489" Type="http://schemas.openxmlformats.org/officeDocument/2006/relationships/hyperlink" Target="http://gifphotoboothrentalorangecounty.blogspot.com/2024/08/360-photo-booth-rental-near-chino-hills.html" TargetMode="External"/><Relationship Id="rId121" Type="http://schemas.openxmlformats.org/officeDocument/2006/relationships/hyperlink" Target="https://docs.google.com/document/d/1l8WUjjqjWA8QSJ8mb0GAyp3MQSLlT7fbIm5xpXcGY4g/pub" TargetMode="External"/><Relationship Id="rId242" Type="http://schemas.openxmlformats.org/officeDocument/2006/relationships/hyperlink" Target="https://drive.google.com/file/d/1w9rlKWdgkL3aF_sIjRca07XqvnLox7bY/view?usp=sharing" TargetMode="External"/><Relationship Id="rId363" Type="http://schemas.openxmlformats.org/officeDocument/2006/relationships/hyperlink" Target="http://costamesa360photoboothrental.blogspot.com/2024/08/how-much-does-it-cost-to-rent-chino.html" TargetMode="External"/><Relationship Id="rId484" Type="http://schemas.openxmlformats.org/officeDocument/2006/relationships/hyperlink" Target="http://gifphotoboothrentalorangecounty.blogspot.com/2024/08/how-much-is-it-to-rent-chino-hills_30.html" TargetMode="External"/><Relationship Id="rId120" Type="http://schemas.openxmlformats.org/officeDocument/2006/relationships/hyperlink" Target="https://docs.google.com/document/d/1l8WUjjqjWA8QSJ8mb0GAyp3MQSLlT7fbIm5xpXcGY4g/edit?usp=sharing" TargetMode="External"/><Relationship Id="rId241" Type="http://schemas.openxmlformats.org/officeDocument/2006/relationships/hyperlink" Target="https://drive.google.com/file/d/1jAIawPRqN5nG-uyjTFhrCGZSDXtVpHjT/view?usp=sharing" TargetMode="External"/><Relationship Id="rId362" Type="http://schemas.openxmlformats.org/officeDocument/2006/relationships/hyperlink" Target="http://costamesa360photoboothrental.blogspot.com/2024/08/can-you-rent-photo-booth-in-chino.html" TargetMode="External"/><Relationship Id="rId483" Type="http://schemas.openxmlformats.org/officeDocument/2006/relationships/hyperlink" Target="http://gifphotoboothrentalorangecounty.blogspot.com/2024/08/how-much-does-it-cost-to-rent-chino_30.html" TargetMode="External"/><Relationship Id="rId240" Type="http://schemas.openxmlformats.org/officeDocument/2006/relationships/hyperlink" Target="https://drive.google.com/file/d/10Fa1GAhmfMZI4GZBXcxXNS8lMQDhI3tt/view?usp=sharing" TargetMode="External"/><Relationship Id="rId361" Type="http://schemas.openxmlformats.org/officeDocument/2006/relationships/hyperlink" Target="http://360photoboothrentalinorangecounty.blogspot.com/2024/08/photo-booth-rental-chino-hills-ca.html" TargetMode="External"/><Relationship Id="rId482" Type="http://schemas.openxmlformats.org/officeDocument/2006/relationships/hyperlink" Target="http://gifphotoboothrentalorangecounty.blogspot.com/2024/08/can-you-rent-photo-booth-in-chino_30.html" TargetMode="External"/><Relationship Id="rId360" Type="http://schemas.openxmlformats.org/officeDocument/2006/relationships/hyperlink" Target="http://360photoboothrentalinorangecounty.blogspot.com/2024/08/photo-booth-rental-west-covina.html" TargetMode="External"/><Relationship Id="rId481" Type="http://schemas.openxmlformats.org/officeDocument/2006/relationships/hyperlink" Target="http://photoboothrentalhuntingtonbeach.blogspot.com/2024/08/photo-booth-rental-chino-hills-wedding_30.html" TargetMode="External"/><Relationship Id="rId125" Type="http://schemas.openxmlformats.org/officeDocument/2006/relationships/hyperlink" Target="https://sites.google.com/view/photo-booth-rentals-losangeles/home" TargetMode="External"/><Relationship Id="rId246" Type="http://schemas.openxmlformats.org/officeDocument/2006/relationships/hyperlink" Target="https://drive.google.com/file/d/1RxEx5vMR1a-WcJXf5rOjNCJCmViRWRbT/view?usp=sharing" TargetMode="External"/><Relationship Id="rId367" Type="http://schemas.openxmlformats.org/officeDocument/2006/relationships/hyperlink" Target="http://costamesa360photoboothrental.blogspot.com/2024/08/photo-booth-rental-west-covina.html" TargetMode="External"/><Relationship Id="rId488" Type="http://schemas.openxmlformats.org/officeDocument/2006/relationships/hyperlink" Target="http://gifphotoboothrentalorangecounty.blogspot.com/2024/08/photo-booth-rental-360-chino-hills.html" TargetMode="External"/><Relationship Id="rId124" Type="http://schemas.openxmlformats.org/officeDocument/2006/relationships/hyperlink" Target="https://sites.google.com/view/photoboothrentals-beverlyhills/photo-booth-rentals-near-beverly-hills" TargetMode="External"/><Relationship Id="rId245" Type="http://schemas.openxmlformats.org/officeDocument/2006/relationships/hyperlink" Target="https://drive.google.com/file/d/10cDeFvX0ZJcoHPh0_cWDiXMpnNQJiyaH/view?usp=sharing" TargetMode="External"/><Relationship Id="rId366" Type="http://schemas.openxmlformats.org/officeDocument/2006/relationships/hyperlink" Target="http://costamesa360photoboothrental.blogspot.com/2024/08/photo-booth-rental-services-chino-hills.html" TargetMode="External"/><Relationship Id="rId487" Type="http://schemas.openxmlformats.org/officeDocument/2006/relationships/hyperlink" Target="http://gifphotoboothrentalorangecounty.blogspot.com/2024/08/photo-booth-rental-sweet-16-chino-hills.html" TargetMode="External"/><Relationship Id="rId123" Type="http://schemas.openxmlformats.org/officeDocument/2006/relationships/hyperlink" Target="https://sites.google.com/view/rent-photo-booth-orange-county/home" TargetMode="External"/><Relationship Id="rId244" Type="http://schemas.openxmlformats.org/officeDocument/2006/relationships/hyperlink" Target="https://drive.google.com/file/d/1tOdBn2sgToDJkvXUHhYzxdmgd2_1Vhjj/view?usp=sharing" TargetMode="External"/><Relationship Id="rId365" Type="http://schemas.openxmlformats.org/officeDocument/2006/relationships/hyperlink" Target="http://costamesa360photoboothrental.blogspot.com/2024/08/photo-booth-rental-chino-hills.html" TargetMode="External"/><Relationship Id="rId486" Type="http://schemas.openxmlformats.org/officeDocument/2006/relationships/hyperlink" Target="http://gifphotoboothrentalorangecounty.blogspot.com/2024/08/photobooth-rentals-chino-hills.html" TargetMode="External"/><Relationship Id="rId122" Type="http://schemas.openxmlformats.org/officeDocument/2006/relationships/hyperlink" Target="https://docs.google.com/document/d/1l8WUjjqjWA8QSJ8mb0GAyp3MQSLlT7fbIm5xpXcGY4g/view" TargetMode="External"/><Relationship Id="rId243" Type="http://schemas.openxmlformats.org/officeDocument/2006/relationships/hyperlink" Target="https://drive.google.com/file/d/1-tkQDzJccAHXsyIF0e0AuIidaOdh9d0A/view?usp=sharing" TargetMode="External"/><Relationship Id="rId364" Type="http://schemas.openxmlformats.org/officeDocument/2006/relationships/hyperlink" Target="http://costamesa360photoboothrental.blogspot.com/2024/08/how-much-is-it-to-rent-chino-hills.html" TargetMode="External"/><Relationship Id="rId485" Type="http://schemas.openxmlformats.org/officeDocument/2006/relationships/hyperlink" Target="http://gifphotoboothrentalorangecounty.blogspot.com/2024/08/photo-booth-rental-services-chino-hills_30.html" TargetMode="External"/><Relationship Id="rId95" Type="http://schemas.openxmlformats.org/officeDocument/2006/relationships/hyperlink" Target="https://sites.google.com/view/rent-photo-booth-orange-county/home" TargetMode="External"/><Relationship Id="rId94" Type="http://schemas.openxmlformats.org/officeDocument/2006/relationships/hyperlink" Target="https://docs.google.com/document/d/11N9nGC-esO5kcEbKhSTa_bkfygIL6J8dGHo_Z4sAxH0/view" TargetMode="External"/><Relationship Id="rId97" Type="http://schemas.openxmlformats.org/officeDocument/2006/relationships/hyperlink" Target="https://sites.google.com/view/photo-booth-rentals-losangeles/home" TargetMode="External"/><Relationship Id="rId96" Type="http://schemas.openxmlformats.org/officeDocument/2006/relationships/hyperlink" Target="https://sites.google.com/view/photoboothrentals-beverlyhills/photo-booth-rentals-near-beverly-hills" TargetMode="External"/><Relationship Id="rId99" Type="http://schemas.openxmlformats.org/officeDocument/2006/relationships/hyperlink" Target="https://sites.google.com/view/a-i-artificial-intelligence/home" TargetMode="External"/><Relationship Id="rId480" Type="http://schemas.openxmlformats.org/officeDocument/2006/relationships/hyperlink" Target="http://photoboothrentalhuntingtonbeach.blogspot.com/2024/08/photo-booth-rental-with-prints-in-chino_30.html" TargetMode="External"/><Relationship Id="rId98" Type="http://schemas.openxmlformats.org/officeDocument/2006/relationships/hyperlink" Target="https://sites.google.com/view/photo-booth-rental-in-anaheim/home" TargetMode="External"/><Relationship Id="rId91" Type="http://schemas.openxmlformats.org/officeDocument/2006/relationships/hyperlink" Target="https://docs.google.com/document/d/1ZZQsePvZ4aAwSVyvKAyNheDBRfYPnRV0ne0Pb3RIuJY/view" TargetMode="External"/><Relationship Id="rId90" Type="http://schemas.openxmlformats.org/officeDocument/2006/relationships/hyperlink" Target="https://docs.google.com/document/d/1ZZQsePvZ4aAwSVyvKAyNheDBRfYPnRV0ne0Pb3RIuJY/pub" TargetMode="External"/><Relationship Id="rId93" Type="http://schemas.openxmlformats.org/officeDocument/2006/relationships/hyperlink" Target="https://docs.google.com/document/d/11N9nGC-esO5kcEbKhSTa_bkfygIL6J8dGHo_Z4sAxH0/pub" TargetMode="External"/><Relationship Id="rId92" Type="http://schemas.openxmlformats.org/officeDocument/2006/relationships/hyperlink" Target="https://docs.google.com/document/d/11N9nGC-esO5kcEbKhSTa_bkfygIL6J8dGHo_Z4sAxH0/edit?usp=sharing" TargetMode="External"/><Relationship Id="rId118" Type="http://schemas.openxmlformats.org/officeDocument/2006/relationships/hyperlink" Target="https://docs.google.com/document/d/1aYtDjvVpF6YayjkfM-8vDb9IKvRBFQokFD8paK3MxQs/pub" TargetMode="External"/><Relationship Id="rId239" Type="http://schemas.openxmlformats.org/officeDocument/2006/relationships/hyperlink" Target="https://drive.google.com/file/d/1iZoyi1HgCOwixbf-YvofAY56p206I4dU/view?usp=sharing" TargetMode="External"/><Relationship Id="rId117" Type="http://schemas.openxmlformats.org/officeDocument/2006/relationships/hyperlink" Target="https://docs.google.com/document/d/1aYtDjvVpF6YayjkfM-8vDb9IKvRBFQokFD8paK3MxQs/edit?usp=sharing" TargetMode="External"/><Relationship Id="rId238" Type="http://schemas.openxmlformats.org/officeDocument/2006/relationships/hyperlink" Target="https://drive.google.com/file/d/1OG1zQLZWR5-t4sqHpby3O4vsQw6wH61P/view?usp=sharing" TargetMode="External"/><Relationship Id="rId359" Type="http://schemas.openxmlformats.org/officeDocument/2006/relationships/hyperlink" Target="http://360photoboothrentalinorangecounty.blogspot.com/2024/08/video-photo-booth-rental-chino-hills.html" TargetMode="External"/><Relationship Id="rId116" Type="http://schemas.openxmlformats.org/officeDocument/2006/relationships/hyperlink" Target="https://docs.google.com/document/d/14VtXJRIdlmQrOSt6IGid9ZCs5lcGdLc1WWiwje_KEzk/view" TargetMode="External"/><Relationship Id="rId237" Type="http://schemas.openxmlformats.org/officeDocument/2006/relationships/hyperlink" Target="https://drive.google.com/file/d/1YrFbwfRFi4eBAmQqyv7XZCIBzScdFNSm/view?usp=sharing" TargetMode="External"/><Relationship Id="rId358" Type="http://schemas.openxmlformats.org/officeDocument/2006/relationships/hyperlink" Target="http://360photoboothrentalinorangecounty.blogspot.com/2024/08/90s-photo-booth-rental-chino-hills.html" TargetMode="External"/><Relationship Id="rId479" Type="http://schemas.openxmlformats.org/officeDocument/2006/relationships/hyperlink" Target="http://photoboothrentalhuntingtonbeach.blogspot.com/2024/08/photo-booth-rental-360-chino-hills.html" TargetMode="External"/><Relationship Id="rId115" Type="http://schemas.openxmlformats.org/officeDocument/2006/relationships/hyperlink" Target="https://docs.google.com/document/d/14VtXJRIdlmQrOSt6IGid9ZCs5lcGdLc1WWiwje_KEzk/pub" TargetMode="External"/><Relationship Id="rId236" Type="http://schemas.openxmlformats.org/officeDocument/2006/relationships/hyperlink" Target="https://drive.google.com/file/d/1pWIJuRBAW348F55VOGI2Lbr7mvwqUeTj/view?usp=sharing" TargetMode="External"/><Relationship Id="rId357" Type="http://schemas.openxmlformats.org/officeDocument/2006/relationships/hyperlink" Target="http://360photoboothrentalinorangecounty.blogspot.com/2024/08/photo-booth-rentalnear-chino-hills.html" TargetMode="External"/><Relationship Id="rId478" Type="http://schemas.openxmlformats.org/officeDocument/2006/relationships/hyperlink" Target="http://photoboothrentalhuntingtonbeach.blogspot.com/2024/08/photo-booth-rental-sweet-16-chino-hills.html" TargetMode="External"/><Relationship Id="rId599" Type="http://schemas.openxmlformats.org/officeDocument/2006/relationships/hyperlink" Target="http://bestphotoboothrentalorangecounty.blogspot.com/2024/11/photo-booth-rental-company-near-chino.html" TargetMode="External"/><Relationship Id="rId119" Type="http://schemas.openxmlformats.org/officeDocument/2006/relationships/hyperlink" Target="https://docs.google.com/document/d/1aYtDjvVpF6YayjkfM-8vDb9IKvRBFQokFD8paK3MxQs/view" TargetMode="External"/><Relationship Id="rId110" Type="http://schemas.openxmlformats.org/officeDocument/2006/relationships/hyperlink" Target="https://sites.google.com/view/photoboothrentals-beverlyhills/photo-booth-rentals-near-beverly-hills" TargetMode="External"/><Relationship Id="rId231" Type="http://schemas.openxmlformats.org/officeDocument/2006/relationships/hyperlink" Target="https://drive.google.com/file/d/1xo1oUMCujyE-JoEyxcDeOJ4kumTbmJv0/view?usp=sharing" TargetMode="External"/><Relationship Id="rId352" Type="http://schemas.openxmlformats.org/officeDocument/2006/relationships/hyperlink" Target="http://360photoboothrentalinorangecounty.blogspot.com/2024/08/can-you-rent-photo-booth-in-chino.html" TargetMode="External"/><Relationship Id="rId473" Type="http://schemas.openxmlformats.org/officeDocument/2006/relationships/hyperlink" Target="http://ddigitalorbit360orangecounty.blogspot.com/2024/08/photo-booth-rental-west-covina.html" TargetMode="External"/><Relationship Id="rId594" Type="http://schemas.openxmlformats.org/officeDocument/2006/relationships/hyperlink" Target="http://bestphotoboothrentalorangecounty.blogspot.com/2024/11/photo-booth-rental-sweet-16-chino-hills.html" TargetMode="External"/><Relationship Id="rId230" Type="http://schemas.openxmlformats.org/officeDocument/2006/relationships/hyperlink" Target="https://drive.google.com/file/d/1sVSWSTqPSLkB3es9RiU4hckjTxk-6sSu/view?usp=sharing" TargetMode="External"/><Relationship Id="rId351" Type="http://schemas.openxmlformats.org/officeDocument/2006/relationships/hyperlink" Target="https://drive.google.com/file/d/1qRoB2bePliA3D22qMlhSzXzfi_j9k1_J/view?usp=sharing" TargetMode="External"/><Relationship Id="rId472" Type="http://schemas.openxmlformats.org/officeDocument/2006/relationships/hyperlink" Target="http://ddigitalorbit360orangecounty.blogspot.com/2024/08/video-photo-booth-rental-chino-hills.html" TargetMode="External"/><Relationship Id="rId593" Type="http://schemas.openxmlformats.org/officeDocument/2006/relationships/hyperlink" Target="http://bestphotoboothrentalorangecounty.blogspot.com/2024/11/photobooth-rentals-chino-hills.html" TargetMode="External"/><Relationship Id="rId350" Type="http://schemas.openxmlformats.org/officeDocument/2006/relationships/hyperlink" Target="https://drive.google.com/file/d/1D7421tX7pOCXMfDE-b-tnRG4irkvfacM/view?usp=sharing" TargetMode="External"/><Relationship Id="rId471" Type="http://schemas.openxmlformats.org/officeDocument/2006/relationships/hyperlink" Target="http://ddigitalorbit360orangecounty.blogspot.com/2024/08/90s-photo-booth-rental-chino-hills.html" TargetMode="External"/><Relationship Id="rId592" Type="http://schemas.openxmlformats.org/officeDocument/2006/relationships/hyperlink" Target="http://bestphotoboothrentalorangecounty.blogspot.com/2024/11/photo-booth-rental-services-chino-hills.html" TargetMode="External"/><Relationship Id="rId470" Type="http://schemas.openxmlformats.org/officeDocument/2006/relationships/hyperlink" Target="http://ddigitalorbit360orangecounty.blogspot.com/2024/08/photo-booth-rentalnear-chino-hills.html" TargetMode="External"/><Relationship Id="rId591" Type="http://schemas.openxmlformats.org/officeDocument/2006/relationships/hyperlink" Target="http://bestphotoboothrentalorangecounty.blogspot.com/2024/11/photo-booth-rental-chino-hills.html" TargetMode="External"/><Relationship Id="rId114" Type="http://schemas.openxmlformats.org/officeDocument/2006/relationships/hyperlink" Target="https://docs.google.com/document/d/14VtXJRIdlmQrOSt6IGid9ZCs5lcGdLc1WWiwje_KEzk/edit?usp=sharing" TargetMode="External"/><Relationship Id="rId235" Type="http://schemas.openxmlformats.org/officeDocument/2006/relationships/hyperlink" Target="https://drive.google.com/file/d/1rswp4wA_rhouQQr23Vl25X-bYtRpSLT3/view?usp=sharing" TargetMode="External"/><Relationship Id="rId356" Type="http://schemas.openxmlformats.org/officeDocument/2006/relationships/hyperlink" Target="http://360photoboothrentalinorangecounty.blogspot.com/2024/08/photo-booth-rental-services-chino-hills.html" TargetMode="External"/><Relationship Id="rId477" Type="http://schemas.openxmlformats.org/officeDocument/2006/relationships/hyperlink" Target="http://photoboothrentalhuntingtonbeach.blogspot.com/2024/08/photobooth-rentals-chino-hills.html" TargetMode="External"/><Relationship Id="rId598" Type="http://schemas.openxmlformats.org/officeDocument/2006/relationships/hyperlink" Target="http://bestphotoboothrentalorangecounty.blogspot.com/2024/11/photo-booth-rentals-cost-in-chino-hills.html" TargetMode="External"/><Relationship Id="rId113" Type="http://schemas.openxmlformats.org/officeDocument/2006/relationships/hyperlink" Target="https://sites.google.com/view/a-i-artificial-intelligence/home" TargetMode="External"/><Relationship Id="rId234" Type="http://schemas.openxmlformats.org/officeDocument/2006/relationships/hyperlink" Target="https://drive.google.com/file/d/1ZGclP8RwyyW5-Jd28vZRasR_0-7ByCaU/view?usp=sharing" TargetMode="External"/><Relationship Id="rId355" Type="http://schemas.openxmlformats.org/officeDocument/2006/relationships/hyperlink" Target="http://360photoboothrentalinorangecounty.blogspot.com/2024/08/photo-booth-rental-chino-hills.html" TargetMode="External"/><Relationship Id="rId476" Type="http://schemas.openxmlformats.org/officeDocument/2006/relationships/hyperlink" Target="http://photoboothrentalhuntingtonbeach.blogspot.com/2024/08/photo-booth-rental-services-chino-hills_30.html" TargetMode="External"/><Relationship Id="rId597" Type="http://schemas.openxmlformats.org/officeDocument/2006/relationships/hyperlink" Target="http://bestphotoboothrentalorangecounty.blogspot.com/2024/11/how-much-is-it-to-rent-photo-booth-for.html" TargetMode="External"/><Relationship Id="rId112" Type="http://schemas.openxmlformats.org/officeDocument/2006/relationships/hyperlink" Target="https://sites.google.com/view/photo-booth-rental-in-anaheim/home" TargetMode="External"/><Relationship Id="rId233" Type="http://schemas.openxmlformats.org/officeDocument/2006/relationships/hyperlink" Target="https://drive.google.com/file/d/1X9Ha33wQWZcQc7mMQy3c5GqKNVrD-ddK/view?usp=sharing" TargetMode="External"/><Relationship Id="rId354" Type="http://schemas.openxmlformats.org/officeDocument/2006/relationships/hyperlink" Target="http://360photoboothrentalinorangecounty.blogspot.com/2024/08/how-much-is-it-to-rent-chino-hills.html" TargetMode="External"/><Relationship Id="rId475" Type="http://schemas.openxmlformats.org/officeDocument/2006/relationships/hyperlink" Target="http://photoboothrentalhuntingtonbeach.blogspot.com/2024/08/photo-booth-rental-chino-hills_30.html" TargetMode="External"/><Relationship Id="rId596" Type="http://schemas.openxmlformats.org/officeDocument/2006/relationships/hyperlink" Target="http://bestphotoboothrentalorangecounty.blogspot.com/2024/11/4-hour-photo-booth-rental-chino-hills.html" TargetMode="External"/><Relationship Id="rId111" Type="http://schemas.openxmlformats.org/officeDocument/2006/relationships/hyperlink" Target="https://sites.google.com/view/photo-booth-rentals-losangeles/home" TargetMode="External"/><Relationship Id="rId232" Type="http://schemas.openxmlformats.org/officeDocument/2006/relationships/hyperlink" Target="https://drive.google.com/file/d/12c_bXVefUaY7k4pDSlsTAnz2ixB5B1Dg/view?usp=sharing" TargetMode="External"/><Relationship Id="rId353" Type="http://schemas.openxmlformats.org/officeDocument/2006/relationships/hyperlink" Target="http://360photoboothrentalinorangecounty.blogspot.com/2024/08/how-much-does-it-cost-to-rent-chino.html" TargetMode="External"/><Relationship Id="rId474" Type="http://schemas.openxmlformats.org/officeDocument/2006/relationships/hyperlink" Target="http://ddigitalorbit360orangecounty.blogspot.com/2024/08/photo-booth-rental-chino-hills-ca_30.html" TargetMode="External"/><Relationship Id="rId595" Type="http://schemas.openxmlformats.org/officeDocument/2006/relationships/hyperlink" Target="http://bestphotoboothrentalorangecounty.blogspot.com/2024/11/photo-booth-rental-360-chino-hills.html" TargetMode="External"/><Relationship Id="rId305" Type="http://schemas.openxmlformats.org/officeDocument/2006/relationships/hyperlink" Target="https://drive.google.com/file/d/1iTi8VF5REUSU9QviuLxgK-aDhOez24p1/view?usp=sharing" TargetMode="External"/><Relationship Id="rId426" Type="http://schemas.openxmlformats.org/officeDocument/2006/relationships/hyperlink" Target="http://partysnapsphotoboothoc.blogspot.com/2024/08/360-photo-booth-rental-chino-hills.html" TargetMode="External"/><Relationship Id="rId547" Type="http://schemas.openxmlformats.org/officeDocument/2006/relationships/hyperlink" Target="http://360photoboothrentalinorangecounty.blogspot.com/2024/09/can-you-rent-photo-booth-in-chino.html" TargetMode="External"/><Relationship Id="rId304" Type="http://schemas.openxmlformats.org/officeDocument/2006/relationships/hyperlink" Target="https://drive.google.com/file/d/1Flj-VX6kwohgDaYokoR5MHEozo-JTd9w/view?usp=sharing" TargetMode="External"/><Relationship Id="rId425" Type="http://schemas.openxmlformats.org/officeDocument/2006/relationships/hyperlink" Target="http://partysnapsphotoboothoc.blogspot.com/2024/08/360-photo-booth-rental-near-chino-hills.html" TargetMode="External"/><Relationship Id="rId546" Type="http://schemas.openxmlformats.org/officeDocument/2006/relationships/hyperlink" Target="http://photoboothrentalinirvine.blogspot.com/2024/08/photo-booth-rental-with-prints-in-chino.html" TargetMode="External"/><Relationship Id="rId303" Type="http://schemas.openxmlformats.org/officeDocument/2006/relationships/hyperlink" Target="https://drive.google.com/file/d/1RlbI2l1GAtbElEDYyF6RthptYtiy6nLl/view?usp=sharing" TargetMode="External"/><Relationship Id="rId424" Type="http://schemas.openxmlformats.org/officeDocument/2006/relationships/hyperlink" Target="http://partysnapsphotoboothoc.blogspot.com/2024/08/photo-booth-rental-360-chino-hills.html" TargetMode="External"/><Relationship Id="rId545" Type="http://schemas.openxmlformats.org/officeDocument/2006/relationships/hyperlink" Target="http://photoboothrentalinirvine.blogspot.com/2024/08/photo-booth-rental-chino-hills-ca.html" TargetMode="External"/><Relationship Id="rId302" Type="http://schemas.openxmlformats.org/officeDocument/2006/relationships/hyperlink" Target="https://drive.google.com/file/d/1S2Exrp4hC0QnkSk2xTFyi6Div__2r5Dw/view?usp=sharing" TargetMode="External"/><Relationship Id="rId423" Type="http://schemas.openxmlformats.org/officeDocument/2006/relationships/hyperlink" Target="http://partysnapsphotoboothoc.blogspot.com/2024/08/how-much-is-it-to-rent-chino-hills.html" TargetMode="External"/><Relationship Id="rId544" Type="http://schemas.openxmlformats.org/officeDocument/2006/relationships/hyperlink" Target="http://photoboothrentalinirvine.blogspot.com/2024/08/photo-booth-rental-west-covina.html" TargetMode="External"/><Relationship Id="rId309" Type="http://schemas.openxmlformats.org/officeDocument/2006/relationships/hyperlink" Target="https://drive.google.com/file/d/1xcouVtWF9f6uwmie2GsPI3WhybvlOdQR/view?usp=sharing" TargetMode="External"/><Relationship Id="rId308" Type="http://schemas.openxmlformats.org/officeDocument/2006/relationships/hyperlink" Target="https://drive.google.com/file/d/1MhfCcjBXGva-gqWwdzl04UphETzbH_t3/view?usp=sharing" TargetMode="External"/><Relationship Id="rId429" Type="http://schemas.openxmlformats.org/officeDocument/2006/relationships/hyperlink" Target="http://photoboothrentalorangecountyevent.blogspot.com/2024/08/can-you-rent-photo-booth-in-chino.html" TargetMode="External"/><Relationship Id="rId307" Type="http://schemas.openxmlformats.org/officeDocument/2006/relationships/hyperlink" Target="https://drive.google.com/file/d/1z6NpG9LkHK8sWNdlJ6lfr-oggJ3RqFTJ/view?usp=sharing" TargetMode="External"/><Relationship Id="rId428" Type="http://schemas.openxmlformats.org/officeDocument/2006/relationships/hyperlink" Target="http://partysnapsphotoboothoc.blogspot.com/2024/08/how-much-is-it-to-rent-photo-booth-for.html" TargetMode="External"/><Relationship Id="rId549" Type="http://schemas.openxmlformats.org/officeDocument/2006/relationships/hyperlink" Target="http://360photoboothrentalinorangecounty.blogspot.com/2024/09/how-much-is-it-to-rent-chino-hills.html" TargetMode="External"/><Relationship Id="rId306" Type="http://schemas.openxmlformats.org/officeDocument/2006/relationships/hyperlink" Target="https://drive.google.com/file/d/1xWEY04QIWtXgRLUma1Bt6Ce6RMIOATJV/view?usp=sharing" TargetMode="External"/><Relationship Id="rId427" Type="http://schemas.openxmlformats.org/officeDocument/2006/relationships/hyperlink" Target="http://partysnapsphotoboothoc.blogspot.com/2024/08/4-hour-photo-booth-rental-chino-hills.html" TargetMode="External"/><Relationship Id="rId548" Type="http://schemas.openxmlformats.org/officeDocument/2006/relationships/hyperlink" Target="http://360photoboothrentalinorangecounty.blogspot.com/2024/09/how-much-does-it-cost-to-rent-chino.html" TargetMode="External"/><Relationship Id="rId301" Type="http://schemas.openxmlformats.org/officeDocument/2006/relationships/hyperlink" Target="https://drive.google.com/file/d/1vov1UsTUiT3oipNpNmNwbkbDC0M4y5nD/view?usp=sharing" TargetMode="External"/><Relationship Id="rId422" Type="http://schemas.openxmlformats.org/officeDocument/2006/relationships/hyperlink" Target="http://partysnapsphotoboothoc.blogspot.com/2024/08/how-much-does-it-cost-to-rent-chino.html" TargetMode="External"/><Relationship Id="rId543" Type="http://schemas.openxmlformats.org/officeDocument/2006/relationships/hyperlink" Target="http://photoboothrentalinirvine.blogspot.com/2024/08/video-photo-booth-rental-chino-hills.html" TargetMode="External"/><Relationship Id="rId300" Type="http://schemas.openxmlformats.org/officeDocument/2006/relationships/hyperlink" Target="https://drive.google.com/file/d/1NTzqIXqPQ2evq4ZGzkjJKjpSIk7y15Xv/view?usp=sharing" TargetMode="External"/><Relationship Id="rId421" Type="http://schemas.openxmlformats.org/officeDocument/2006/relationships/hyperlink" Target="http://partysnapsphotoboothoc.blogspot.com/2024/08/can-you-rent-photo-booth-in-chino.html" TargetMode="External"/><Relationship Id="rId542" Type="http://schemas.openxmlformats.org/officeDocument/2006/relationships/hyperlink" Target="http://photoboothrentalinirvine.blogspot.com/2024/08/90s-photo-booth-rental-chino-hills.html" TargetMode="External"/><Relationship Id="rId420" Type="http://schemas.openxmlformats.org/officeDocument/2006/relationships/hyperlink" Target="http://luckyfrogvideoboothoc.blogspot.com/2024/08/photo-booth-rental-chino-hills-wedding.html" TargetMode="External"/><Relationship Id="rId541" Type="http://schemas.openxmlformats.org/officeDocument/2006/relationships/hyperlink" Target="http://photoboothrentalinirvine.blogspot.com/2024/08/photo-booth-rental-services-chino-hills.html" TargetMode="External"/><Relationship Id="rId540" Type="http://schemas.openxmlformats.org/officeDocument/2006/relationships/hyperlink" Target="http://photoboothrentalinirvine.blogspot.com/2024/08/photo-booth-rental-chino-hills.html" TargetMode="External"/><Relationship Id="rId415" Type="http://schemas.openxmlformats.org/officeDocument/2006/relationships/hyperlink" Target="http://luckyfrogvideoboothoc.blogspot.com/2024/08/photo-booth-rental-chino-hills.html" TargetMode="External"/><Relationship Id="rId536" Type="http://schemas.openxmlformats.org/officeDocument/2006/relationships/hyperlink" Target="http://photoboothrentalincarson.blogspot.com/2024/08/photo-booth-rental-company-near-chino.html" TargetMode="External"/><Relationship Id="rId414" Type="http://schemas.openxmlformats.org/officeDocument/2006/relationships/hyperlink" Target="http://luckyfrogvideoboothoc.blogspot.com/2024/08/how-much-is-it-to-rent-chino-hills.html" TargetMode="External"/><Relationship Id="rId535" Type="http://schemas.openxmlformats.org/officeDocument/2006/relationships/hyperlink" Target="http://photoboothrentalincarson.blogspot.com/2024/08/photo-booth-rentals-cost-in-chino-hills.html" TargetMode="External"/><Relationship Id="rId413" Type="http://schemas.openxmlformats.org/officeDocument/2006/relationships/hyperlink" Target="http://luckyfrogvideoboothoc.blogspot.com/2024/08/how-much-does-it-cost-to-rent-chino.html" TargetMode="External"/><Relationship Id="rId534" Type="http://schemas.openxmlformats.org/officeDocument/2006/relationships/hyperlink" Target="http://photoboothrentalincarson.blogspot.com/2024/08/how-much-is-it-to-rent-photo-booth-for.html" TargetMode="External"/><Relationship Id="rId412" Type="http://schemas.openxmlformats.org/officeDocument/2006/relationships/hyperlink" Target="http://luckyfrogvideoboothoc.blogspot.com/2024/08/can-you-rent-photo-booth-in-chino.html" TargetMode="External"/><Relationship Id="rId533" Type="http://schemas.openxmlformats.org/officeDocument/2006/relationships/hyperlink" Target="http://photoboothrentalincarson.blogspot.com/2024/08/4-hour-photo-booth-rental-chino-hills.html" TargetMode="External"/><Relationship Id="rId419" Type="http://schemas.openxmlformats.org/officeDocument/2006/relationships/hyperlink" Target="http://luckyfrogvideoboothoc.blogspot.com/2024/08/photo-booth-rental-with-prints-in-chino.html" TargetMode="External"/><Relationship Id="rId418" Type="http://schemas.openxmlformats.org/officeDocument/2006/relationships/hyperlink" Target="http://luckyfrogvideoboothoc.blogspot.com/2024/08/photo-booth-rental-sweet-16-chino-hills.html" TargetMode="External"/><Relationship Id="rId539" Type="http://schemas.openxmlformats.org/officeDocument/2006/relationships/hyperlink" Target="http://photoboothrentalinirvine.blogspot.com/2024/08/how-much-is-it-to-rent-chino-hills.html" TargetMode="External"/><Relationship Id="rId417" Type="http://schemas.openxmlformats.org/officeDocument/2006/relationships/hyperlink" Target="http://luckyfrogvideoboothoc.blogspot.com/2024/08/photobooth-rentals-chino-hills.html" TargetMode="External"/><Relationship Id="rId538" Type="http://schemas.openxmlformats.org/officeDocument/2006/relationships/hyperlink" Target="http://photoboothrentalinirvine.blogspot.com/2024/08/how-much-does-it-cost-to-rent-chino.html" TargetMode="External"/><Relationship Id="rId416" Type="http://schemas.openxmlformats.org/officeDocument/2006/relationships/hyperlink" Target="http://luckyfrogvideoboothoc.blogspot.com/2024/08/photo-booth-rental-services-chino-hills.html" TargetMode="External"/><Relationship Id="rId537" Type="http://schemas.openxmlformats.org/officeDocument/2006/relationships/hyperlink" Target="http://photoboothrentalinirvine.blogspot.com/2024/08/can-you-rent-photo-booth-in-chino.html" TargetMode="External"/><Relationship Id="rId411" Type="http://schemas.openxmlformats.org/officeDocument/2006/relationships/hyperlink" Target="http://glamfilterphotobooth.blogspot.com/2024/08/photo-booth-rental-chino-hills-wedding.html" TargetMode="External"/><Relationship Id="rId532" Type="http://schemas.openxmlformats.org/officeDocument/2006/relationships/hyperlink" Target="http://photoboothrentalincarson.blogspot.com/2024/08/360-photo-booth-rental-chino-hills.html" TargetMode="External"/><Relationship Id="rId410" Type="http://schemas.openxmlformats.org/officeDocument/2006/relationships/hyperlink" Target="http://glamfilterphotobooth.blogspot.com/2024/08/4-hour-photo-booth-rental-chino-hills.html" TargetMode="External"/><Relationship Id="rId531" Type="http://schemas.openxmlformats.org/officeDocument/2006/relationships/hyperlink" Target="http://photoboothrentalincarson.blogspot.com/2024/08/photo-booth-rental-services-chino-hills_30.html" TargetMode="External"/><Relationship Id="rId530" Type="http://schemas.openxmlformats.org/officeDocument/2006/relationships/hyperlink" Target="http://photoboothrentalincarson.blogspot.com/2024/08/photo-booth-rental-chino-hills_30.html" TargetMode="External"/><Relationship Id="rId206" Type="http://schemas.openxmlformats.org/officeDocument/2006/relationships/hyperlink" Target="https://drive.google.com/file/d/1yPlfJVxb1kxYUcx_I7WVEsfxsZLyNyFK/view?usp=sharing" TargetMode="External"/><Relationship Id="rId327" Type="http://schemas.openxmlformats.org/officeDocument/2006/relationships/hyperlink" Target="https://drive.google.com/file/d/1sWQgt9WdPU5_et3hbmnGfmY0Vl8eRVDY/view?usp=sharing" TargetMode="External"/><Relationship Id="rId448" Type="http://schemas.openxmlformats.org/officeDocument/2006/relationships/hyperlink" Target="http://photoboothrentalfullerton.blogspot.com/2024/08/photo-booth-rental-west-covina.html" TargetMode="External"/><Relationship Id="rId569" Type="http://schemas.openxmlformats.org/officeDocument/2006/relationships/hyperlink" Target="http://videoboothrentalsorangecounty.blogspot.com/2024/11/how-much-does-it-cost-to-rent-chino.html" TargetMode="External"/><Relationship Id="rId205" Type="http://schemas.openxmlformats.org/officeDocument/2006/relationships/hyperlink" Target="https://drive.google.com/file/d/1ZmvMRkFCdg4xBQsQ79uEbO0Z0C-CWnrd/view?usp=sharing" TargetMode="External"/><Relationship Id="rId326" Type="http://schemas.openxmlformats.org/officeDocument/2006/relationships/hyperlink" Target="https://drive.google.com/file/d/18GljylddQq4k-psBFxovxKIgFAR-4eDf/view?usp=sharing" TargetMode="External"/><Relationship Id="rId447" Type="http://schemas.openxmlformats.org/officeDocument/2006/relationships/hyperlink" Target="http://photoboothrentalfullerton.blogspot.com/2024/08/video-photo-booth-rental-chino-hills.html" TargetMode="External"/><Relationship Id="rId568" Type="http://schemas.openxmlformats.org/officeDocument/2006/relationships/hyperlink" Target="http://videoboothrentalsorangecounty.blogspot.com/2024/11/can-you-rent-photo-booth-in-chino.html" TargetMode="External"/><Relationship Id="rId204" Type="http://schemas.openxmlformats.org/officeDocument/2006/relationships/hyperlink" Target="https://drive.google.com/file/d/1acFYmvQsOPD9nR1HHCdohqNd1K2V1yG9/view?usp=sharing" TargetMode="External"/><Relationship Id="rId325" Type="http://schemas.openxmlformats.org/officeDocument/2006/relationships/hyperlink" Target="https://drive.google.com/file/d/16TKF2t7U-zsv1KZ07HLf_8keUi0ySsR4/view?usp=sharing" TargetMode="External"/><Relationship Id="rId446" Type="http://schemas.openxmlformats.org/officeDocument/2006/relationships/hyperlink" Target="http://photoboothrentalfullerton.blogspot.com/2024/08/90s-photo-booth-rental-chino-hills.html" TargetMode="External"/><Relationship Id="rId567" Type="http://schemas.openxmlformats.org/officeDocument/2006/relationships/hyperlink" Target="http://photoboothrentalslosangeles.blogspot.com/2024/11/photo-booth-rental-chino-hills-wedding.html" TargetMode="External"/><Relationship Id="rId203" Type="http://schemas.openxmlformats.org/officeDocument/2006/relationships/hyperlink" Target="https://drive.google.com/file/d/1_2U0wtssQmQz7duW1aIyl-RwPjGFgyqr/view?usp=sharing" TargetMode="External"/><Relationship Id="rId324" Type="http://schemas.openxmlformats.org/officeDocument/2006/relationships/hyperlink" Target="https://drive.google.com/file/d/1oxn4_2Tx_AY6NtQih_rnPtONe_7aCox1/view?usp=sharing" TargetMode="External"/><Relationship Id="rId445" Type="http://schemas.openxmlformats.org/officeDocument/2006/relationships/hyperlink" Target="http://photoboothrentalfullerton.blogspot.com/2024/08/photo-booth-rentalnear-chino-hills.html" TargetMode="External"/><Relationship Id="rId566" Type="http://schemas.openxmlformats.org/officeDocument/2006/relationships/hyperlink" Target="http://photoboothrentalslosangeles.blogspot.com/2024/11/360-photo-booth-rental-chino-hills.html" TargetMode="External"/><Relationship Id="rId209" Type="http://schemas.openxmlformats.org/officeDocument/2006/relationships/hyperlink" Target="https://drive.google.com/file/d/1hQnlwLKDYT78pdNZIPuQ9AwSxzDiXmiL/view?usp=sharing" TargetMode="External"/><Relationship Id="rId208" Type="http://schemas.openxmlformats.org/officeDocument/2006/relationships/hyperlink" Target="https://drive.google.com/file/d/1qAPJ03ZvdQmCgZhcwbq2KfGvYDNNft-w/view?usp=sharing" TargetMode="External"/><Relationship Id="rId329" Type="http://schemas.openxmlformats.org/officeDocument/2006/relationships/hyperlink" Target="https://drive.google.com/file/d/1n_Q5jYEGMQLWHq5vl83MYKYw3XUspOjF/view?usp=sharing" TargetMode="External"/><Relationship Id="rId207" Type="http://schemas.openxmlformats.org/officeDocument/2006/relationships/hyperlink" Target="https://drive.google.com/file/d/1N16lti2VbeIImBPmoPkB-mSW9Eh-HamA/view?usp=sharing" TargetMode="External"/><Relationship Id="rId328" Type="http://schemas.openxmlformats.org/officeDocument/2006/relationships/hyperlink" Target="https://drive.google.com/file/d/1GKUytDFxXfdFdOF_CWbf4GSRdncXLOyL/view?usp=sharing" TargetMode="External"/><Relationship Id="rId449" Type="http://schemas.openxmlformats.org/officeDocument/2006/relationships/hyperlink" Target="http://photoboothrentalincarson.blogspot.com/2024/08/how-much-does-it-cost-to-rent-chino.html" TargetMode="External"/><Relationship Id="rId440" Type="http://schemas.openxmlformats.org/officeDocument/2006/relationships/hyperlink" Target="http://photoboothrentalfullerton.blogspot.com/2024/08/how-much-does-it-cost-to-rent-chino.html" TargetMode="External"/><Relationship Id="rId561" Type="http://schemas.openxmlformats.org/officeDocument/2006/relationships/hyperlink" Target="http://photoboothrentalslosangeles.blogspot.com/2024/11/photo-booth-rental-services-chino-hills.html" TargetMode="External"/><Relationship Id="rId560" Type="http://schemas.openxmlformats.org/officeDocument/2006/relationships/hyperlink" Target="http://photoboothrentalslosangeles.blogspot.com/2024/11/photo-booth-rental-chino-hills.html" TargetMode="External"/><Relationship Id="rId202" Type="http://schemas.openxmlformats.org/officeDocument/2006/relationships/hyperlink" Target="https://drive.google.com/file/d/1JEhFcLe-Ho0zs7THRfjzsriyxzs1w02E/view?usp=sharing" TargetMode="External"/><Relationship Id="rId323" Type="http://schemas.openxmlformats.org/officeDocument/2006/relationships/hyperlink" Target="https://drive.google.com/file/d/15LYLuFN7gKqfj8fk0zLyHcWU7bjL9FOu/view?usp=sharing" TargetMode="External"/><Relationship Id="rId444" Type="http://schemas.openxmlformats.org/officeDocument/2006/relationships/hyperlink" Target="http://photoboothrentalfullerton.blogspot.com/2024/08/photo-booth-rental-company-near-chino.html" TargetMode="External"/><Relationship Id="rId565" Type="http://schemas.openxmlformats.org/officeDocument/2006/relationships/hyperlink" Target="http://photoboothrentalslosangeles.blogspot.com/2024/11/360-photo-booth-rental-near-chino-hills.html" TargetMode="External"/><Relationship Id="rId201" Type="http://schemas.openxmlformats.org/officeDocument/2006/relationships/hyperlink" Target="https://drive.google.com/file/d/14BRseN05z8AqZ-YA7c0TK5vS7UmMdpXW/view?usp=sharing" TargetMode="External"/><Relationship Id="rId322" Type="http://schemas.openxmlformats.org/officeDocument/2006/relationships/hyperlink" Target="https://drive.google.com/file/d/1Nz778CBOyEv86x--bpY_bJeqjdJit0sv/view?usp=sharing" TargetMode="External"/><Relationship Id="rId443" Type="http://schemas.openxmlformats.org/officeDocument/2006/relationships/hyperlink" Target="http://photoboothrentalfullerton.blogspot.com/2024/08/photo-booth-rental-services-chino-hills.html" TargetMode="External"/><Relationship Id="rId564" Type="http://schemas.openxmlformats.org/officeDocument/2006/relationships/hyperlink" Target="http://photoboothrentalslosangeles.blogspot.com/2024/11/photo-booth-rental-360-chino-hills.html" TargetMode="External"/><Relationship Id="rId200" Type="http://schemas.openxmlformats.org/officeDocument/2006/relationships/hyperlink" Target="https://drive.google.com/file/d/1Y-tmI0LUr-9eNqFW3iMhoiUHV1diYy1L/view?usp=sharing" TargetMode="External"/><Relationship Id="rId321" Type="http://schemas.openxmlformats.org/officeDocument/2006/relationships/hyperlink" Target="https://drive.google.com/file/d/1ySour26UMHTy3b_ph0R0UO6BNHfyiwf8/view?usp=sharing" TargetMode="External"/><Relationship Id="rId442" Type="http://schemas.openxmlformats.org/officeDocument/2006/relationships/hyperlink" Target="http://photoboothrentalfullerton.blogspot.com/2024/08/photo-booth-rental-chino-hills.html" TargetMode="External"/><Relationship Id="rId563" Type="http://schemas.openxmlformats.org/officeDocument/2006/relationships/hyperlink" Target="http://photoboothrentalslosangeles.blogspot.com/2024/11/photo-booth-rental-sweet-16-chino-hills.html" TargetMode="External"/><Relationship Id="rId320" Type="http://schemas.openxmlformats.org/officeDocument/2006/relationships/hyperlink" Target="https://drive.google.com/file/d/1aii4pTsn6vCetpz_eBqpY--DNedBEFBn/view?usp=sharing" TargetMode="External"/><Relationship Id="rId441" Type="http://schemas.openxmlformats.org/officeDocument/2006/relationships/hyperlink" Target="http://photoboothrentalfullerton.blogspot.com/2024/08/how-much-is-it-to-rent-chino-hills.html" TargetMode="External"/><Relationship Id="rId562" Type="http://schemas.openxmlformats.org/officeDocument/2006/relationships/hyperlink" Target="http://photoboothrentalslosangeles.blogspot.com/2024/11/photobooth-rentals-chino-hills.html" TargetMode="External"/><Relationship Id="rId316" Type="http://schemas.openxmlformats.org/officeDocument/2006/relationships/hyperlink" Target="https://drive.google.com/file/d/11qmfQxrnNxiVdvFHfwIHaoswGQczOpnS/view?usp=sharing" TargetMode="External"/><Relationship Id="rId437" Type="http://schemas.openxmlformats.org/officeDocument/2006/relationships/hyperlink" Target="http://photoboothrentalorangecountyevent.blogspot.com/2024/08/4-hour-photo-booth-rental-chino-hills.html" TargetMode="External"/><Relationship Id="rId558" Type="http://schemas.openxmlformats.org/officeDocument/2006/relationships/hyperlink" Target="http://photoboothrentalslosangeles.blogspot.com/2024/11/how-much-does-it-cost-to-rent-chino.html" TargetMode="External"/><Relationship Id="rId315" Type="http://schemas.openxmlformats.org/officeDocument/2006/relationships/hyperlink" Target="https://drive.google.com/file/d/1ie1ABBRPZhEfMDJ-4O3icZD2n5FlSJm6/view?usp=sharing" TargetMode="External"/><Relationship Id="rId436" Type="http://schemas.openxmlformats.org/officeDocument/2006/relationships/hyperlink" Target="http://photoboothrentalorangecountyevent.blogspot.com/2024/08/360-photo-booth-rental-chino-hills.html" TargetMode="External"/><Relationship Id="rId557" Type="http://schemas.openxmlformats.org/officeDocument/2006/relationships/hyperlink" Target="http://photoboothrentalslosangeles.blogspot.com/2024/11/can-you-rent-photo-booth-in-chino.html" TargetMode="External"/><Relationship Id="rId314" Type="http://schemas.openxmlformats.org/officeDocument/2006/relationships/hyperlink" Target="https://drive.google.com/file/d/1eMwQNdRqd2C-1O9mGyFV2M1qMV1NRDXD/view?usp=sharing" TargetMode="External"/><Relationship Id="rId435" Type="http://schemas.openxmlformats.org/officeDocument/2006/relationships/hyperlink" Target="http://photoboothrentalorangecountyevent.blogspot.com/2024/08/360-photo-booth-rental-near-chino-hills.html" TargetMode="External"/><Relationship Id="rId556" Type="http://schemas.openxmlformats.org/officeDocument/2006/relationships/hyperlink" Target="http://360photoboothrentalinorangecounty.blogspot.com/2024/09/video-photo-booth-rental-chino-hills.html" TargetMode="External"/><Relationship Id="rId313" Type="http://schemas.openxmlformats.org/officeDocument/2006/relationships/hyperlink" Target="https://drive.google.com/file/d/1zq5R_Lrh0xNjqDl1jlLaEuzQpU8_bBkr/view?usp=sharing" TargetMode="External"/><Relationship Id="rId434" Type="http://schemas.openxmlformats.org/officeDocument/2006/relationships/hyperlink" Target="http://photoboothrentalorangecountyevent.blogspot.com/2024/08/photo-booth-rental-360-chino-hills.html" TargetMode="External"/><Relationship Id="rId555" Type="http://schemas.openxmlformats.org/officeDocument/2006/relationships/hyperlink" Target="http://360photoboothrentalinorangecounty.blogspot.com/2024/09/90s-photo-booth-rental-chino-hills.html" TargetMode="External"/><Relationship Id="rId319" Type="http://schemas.openxmlformats.org/officeDocument/2006/relationships/hyperlink" Target="https://drive.google.com/file/d/1rCF5z6DJ9W0MRj27TNOovjiFwR6JRmq-/view?usp=sharing" TargetMode="External"/><Relationship Id="rId318" Type="http://schemas.openxmlformats.org/officeDocument/2006/relationships/hyperlink" Target="https://drive.google.com/file/d/1nO5BloDmiZvFgEciB5Ml1A2M8fpB-Ceu/view?usp=sharing" TargetMode="External"/><Relationship Id="rId439" Type="http://schemas.openxmlformats.org/officeDocument/2006/relationships/hyperlink" Target="http://photoboothrentalfullerton.blogspot.com/2024/08/can-you-rent-photo-booth-in-chino.html" TargetMode="External"/><Relationship Id="rId317" Type="http://schemas.openxmlformats.org/officeDocument/2006/relationships/hyperlink" Target="https://drive.google.com/file/d/1_5LDe92aLIUDo0D1YrqjGUsIfLfVTrYX/view?usp=sharing" TargetMode="External"/><Relationship Id="rId438" Type="http://schemas.openxmlformats.org/officeDocument/2006/relationships/hyperlink" Target="http://photoboothrentalorangecountyevent.blogspot.com/2024/08/how-much-is-it-to-rent-photo-booth-for.html" TargetMode="External"/><Relationship Id="rId559" Type="http://schemas.openxmlformats.org/officeDocument/2006/relationships/hyperlink" Target="http://photoboothrentalslosangeles.blogspot.com/2024/11/how-much-is-it-to-rent-chino-hills.html" TargetMode="External"/><Relationship Id="rId550" Type="http://schemas.openxmlformats.org/officeDocument/2006/relationships/hyperlink" Target="http://360photoboothrentalinorangecounty.blogspot.com/2024/09/photo-booth-rental-chino-hills.html" TargetMode="External"/><Relationship Id="rId312" Type="http://schemas.openxmlformats.org/officeDocument/2006/relationships/hyperlink" Target="https://drive.google.com/file/d/1oml9bmdtyeny0ylAznBbzu1v253ooM4_/view?usp=sharing" TargetMode="External"/><Relationship Id="rId433" Type="http://schemas.openxmlformats.org/officeDocument/2006/relationships/hyperlink" Target="http://photoboothrentalorangecountyevent.blogspot.com/2024/08/photo-booth-rental-services-chino-hills.html" TargetMode="External"/><Relationship Id="rId554" Type="http://schemas.openxmlformats.org/officeDocument/2006/relationships/hyperlink" Target="http://360photoboothrentalinorangecounty.blogspot.com/2024/09/photo-booth-rentalnear-chino-hills.html" TargetMode="External"/><Relationship Id="rId311" Type="http://schemas.openxmlformats.org/officeDocument/2006/relationships/hyperlink" Target="https://drive.google.com/file/d/1nF0DH7mXk2D8ISL5EVluxmWZwmrkOW9K/view?usp=sharing" TargetMode="External"/><Relationship Id="rId432" Type="http://schemas.openxmlformats.org/officeDocument/2006/relationships/hyperlink" Target="http://photoboothrentalorangecountyevent.blogspot.com/2024/08/photo-booth-rental-chino-hills.html" TargetMode="External"/><Relationship Id="rId553" Type="http://schemas.openxmlformats.org/officeDocument/2006/relationships/hyperlink" Target="http://360photoboothrentalinorangecounty.blogspot.com/2024/09/photo-booth-rental-company-near-chino.html" TargetMode="External"/><Relationship Id="rId310" Type="http://schemas.openxmlformats.org/officeDocument/2006/relationships/hyperlink" Target="https://drive.google.com/file/d/1vruVADfdiYQ1CWRlR06cT9x_BQjbgx5C/view?usp=sharing" TargetMode="External"/><Relationship Id="rId431" Type="http://schemas.openxmlformats.org/officeDocument/2006/relationships/hyperlink" Target="http://photoboothrentalorangecountyevent.blogspot.com/2024/08/how-much-is-it-to-rent-chino-hills.html" TargetMode="External"/><Relationship Id="rId552" Type="http://schemas.openxmlformats.org/officeDocument/2006/relationships/hyperlink" Target="http://360photoboothrentalinorangecounty.blogspot.com/2024/09/photo-booth-rentals-cost-in-chino-hills.html" TargetMode="External"/><Relationship Id="rId430" Type="http://schemas.openxmlformats.org/officeDocument/2006/relationships/hyperlink" Target="http://photoboothrentalorangecountyevent.blogspot.com/2024/08/how-much-does-it-cost-to-rent-chino.html" TargetMode="External"/><Relationship Id="rId551" Type="http://schemas.openxmlformats.org/officeDocument/2006/relationships/hyperlink" Target="http://360photoboothrentalinorangecounty.blogspot.com/2024/09/photo-booth-rental-services-chino-hills.html"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sites.google.com/view/photo-booth-rental-chino-ca/home" TargetMode="External"/><Relationship Id="rId2" Type="http://schemas.openxmlformats.org/officeDocument/2006/relationships/hyperlink" Target="https://drive.google.com/drive/folders/1qH5ViO7C6qm__9fp6xBNp6BhqJldGsWt?usp=sharing" TargetMode="External"/><Relationship Id="rId3" Type="http://schemas.openxmlformats.org/officeDocument/2006/relationships/hyperlink" Target="https://docs.google.com/document/d/1y-bLwEzHCDrzHO7wCUtp41j42ZgIhAKd9b1nN3wYBo0/edit?usp=sharing" TargetMode="External"/><Relationship Id="rId4" Type="http://schemas.openxmlformats.org/officeDocument/2006/relationships/hyperlink" Target="https://docs.google.com/document/d/1y-bLwEzHCDrzHO7wCUtp41j42ZgIhAKd9b1nN3wYBo0/pub" TargetMode="External"/><Relationship Id="rId9" Type="http://schemas.openxmlformats.org/officeDocument/2006/relationships/hyperlink" Target="https://docs.google.com/document/d/1lhW19mHTZ9xuKqza0HbWgAmDdBuGaMnD63GbWH_6u6Q/pub" TargetMode="External"/><Relationship Id="rId5" Type="http://schemas.openxmlformats.org/officeDocument/2006/relationships/hyperlink" Target="https://docs.google.com/document/d/139nJ9hosvKJmmoH-OeeGUPUmT7aBH1lKx94TfjJoTBk/edit?usp=sharing" TargetMode="External"/><Relationship Id="rId6" Type="http://schemas.openxmlformats.org/officeDocument/2006/relationships/hyperlink" Target="https://docs.google.com/document/d/139nJ9hosvKJmmoH-OeeGUPUmT7aBH1lKx94TfjJoTBk/pub" TargetMode="External"/><Relationship Id="rId7" Type="http://schemas.openxmlformats.org/officeDocument/2006/relationships/hyperlink" Target="https://docs.google.com/document/d/139nJ9hosvKJmmoH-OeeGUPUmT7aBH1lKx94TfjJoTBk/view" TargetMode="External"/><Relationship Id="rId8" Type="http://schemas.openxmlformats.org/officeDocument/2006/relationships/hyperlink" Target="https://docs.google.com/document/d/1lhW19mHTZ9xuKqza0HbWgAmDdBuGaMnD63GbWH_6u6Q/edit?usp=sharing" TargetMode="External"/><Relationship Id="rId20" Type="http://schemas.openxmlformats.org/officeDocument/2006/relationships/hyperlink" Target="https://docs.google.com/document/d/11jKtBtpbI4XYoNeWLZoEUCCplAmTQYG3fnryepIaC2c/edit?usp=sharing" TargetMode="External"/><Relationship Id="rId22" Type="http://schemas.openxmlformats.org/officeDocument/2006/relationships/drawing" Target="../drawings/drawing2.xml"/><Relationship Id="rId21" Type="http://schemas.openxmlformats.org/officeDocument/2006/relationships/hyperlink" Target="https://docs.google.com/document/d/11jKtBtpbI4XYoNeWLZoEUCCplAmTQYG3fnryepIaC2c/pub" TargetMode="External"/><Relationship Id="rId11" Type="http://schemas.openxmlformats.org/officeDocument/2006/relationships/hyperlink" Target="https://docs.google.com/document/d/1q_uPIX9M9Zmn3YuMDj4F14qKfTna3VFYML148UkN03M/edit?usp=sharing" TargetMode="External"/><Relationship Id="rId10" Type="http://schemas.openxmlformats.org/officeDocument/2006/relationships/hyperlink" Target="https://docs.google.com/document/d/1lhW19mHTZ9xuKqza0HbWgAmDdBuGaMnD63GbWH_6u6Q/view" TargetMode="External"/><Relationship Id="rId13" Type="http://schemas.openxmlformats.org/officeDocument/2006/relationships/hyperlink" Target="https://docs.google.com/document/d/1q_uPIX9M9Zmn3YuMDj4F14qKfTna3VFYML148UkN03M/view" TargetMode="External"/><Relationship Id="rId12" Type="http://schemas.openxmlformats.org/officeDocument/2006/relationships/hyperlink" Target="https://docs.google.com/document/d/1q_uPIX9M9Zmn3YuMDj4F14qKfTna3VFYML148UkN03M/pub" TargetMode="External"/><Relationship Id="rId15" Type="http://schemas.openxmlformats.org/officeDocument/2006/relationships/hyperlink" Target="https://docs.google.com/document/d/14VtXJRIdlmQrOSt6IGid9ZCs5lcGdLc1WWiwje_KEzk/pub" TargetMode="External"/><Relationship Id="rId14" Type="http://schemas.openxmlformats.org/officeDocument/2006/relationships/hyperlink" Target="https://docs.google.com/document/d/14VtXJRIdlmQrOSt6IGid9ZCs5lcGdLc1WWiwje_KEzk/edit?usp=sharing" TargetMode="External"/><Relationship Id="rId17" Type="http://schemas.openxmlformats.org/officeDocument/2006/relationships/hyperlink" Target="https://docs.google.com/document/d/1B0M_4E74KBcQyKhpBcaED7sEMVGEwYDFVQEf-7r3f-g/edit?usp=sharing" TargetMode="External"/><Relationship Id="rId16" Type="http://schemas.openxmlformats.org/officeDocument/2006/relationships/hyperlink" Target="https://docs.google.com/document/d/14VtXJRIdlmQrOSt6IGid9ZCs5lcGdLc1WWiwje_KEzk/view" TargetMode="External"/><Relationship Id="rId19" Type="http://schemas.openxmlformats.org/officeDocument/2006/relationships/hyperlink" Target="https://docs.google.com/document/d/1B0M_4E74KBcQyKhpBcaED7sEMVGEwYDFVQEf-7r3f-g/view" TargetMode="External"/><Relationship Id="rId18" Type="http://schemas.openxmlformats.org/officeDocument/2006/relationships/hyperlink" Target="https://docs.google.com/document/d/1B0M_4E74KBcQyKhpBcaED7sEMVGEwYDFVQEf-7r3f-g/pub"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ogle.com/calendar/event?eid=NjJrN3VtN2EyaTZvZGdnazVjZmpjczM4c3MgMzk2ZTMwMDdlYzJhZDU1NmQyNGE1NDllZWE5ZTY0ODMwYjc5OGQ1NzQ0YzhkZjczYWJhNGRkMjY4YTgyODUzNkBncm91cC5jYWxlbmRhci5nb29nbGUuY29t" TargetMode="External"/><Relationship Id="rId2" Type="http://schemas.openxmlformats.org/officeDocument/2006/relationships/hyperlink" Target="https://www.google.com/calendar/event?eid=cWNmaHFsaWQ2Z3Q0cGlsZmxpODZsdTFqdmsgMzk2ZTMwMDdlYzJhZDU1NmQyNGE1NDllZWE5ZTY0ODMwYjc5OGQ1NzQ0YzhkZjczYWJhNGRkMjY4YTgyODUzNkBncm91cC5jYWxlbmRhci5nb29nbGUuY29t" TargetMode="External"/><Relationship Id="rId3" Type="http://schemas.openxmlformats.org/officeDocument/2006/relationships/hyperlink" Target="https://www.google.com/calendar/event?eid=aWhjdHJiYzM3a2w3cWd2bHBjMXY0ZmRsNmsgMzk2ZTMwMDdlYzJhZDU1NmQyNGE1NDllZWE5ZTY0ODMwYjc5OGQ1NzQ0YzhkZjczYWJhNGRkMjY4YTgyODUzNkBncm91cC5jYWxlbmRhci5nb29nbGUuY29t" TargetMode="External"/><Relationship Id="rId4" Type="http://schemas.openxmlformats.org/officeDocument/2006/relationships/hyperlink" Target="https://www.google.com/calendar/event?eid=MnEwbWxtOGg5OW5pcGhidWN1bWk4anRuZ2sgMzk2ZTMwMDdlYzJhZDU1NmQyNGE1NDllZWE5ZTY0ODMwYjc5OGQ1NzQ0YzhkZjczYWJhNGRkMjY4YTgyODUzNkBncm91cC5jYWxlbmRhci5nb29nbGUuY29t" TargetMode="External"/><Relationship Id="rId9" Type="http://schemas.openxmlformats.org/officeDocument/2006/relationships/hyperlink" Target="https://www.google.com/calendar/event?eid=ZXF2bmxuZDg3aWFjYWd2N2FkYWg3Nmw3ZDQgMzk2ZTMwMDdlYzJhZDU1NmQyNGE1NDllZWE5ZTY0ODMwYjc5OGQ1NzQ0YzhkZjczYWJhNGRkMjY4YTgyODUzNkBncm91cC5jYWxlbmRhci5nb29nbGUuY29t" TargetMode="External"/><Relationship Id="rId5" Type="http://schemas.openxmlformats.org/officeDocument/2006/relationships/hyperlink" Target="https://www.google.com/calendar/event?eid=ZTBlc3IwOHR1cWhpdnBrbnVscnRpYzluZ2cgMzk2ZTMwMDdlYzJhZDU1NmQyNGE1NDllZWE5ZTY0ODMwYjc5OGQ1NzQ0YzhkZjczYWJhNGRkMjY4YTgyODUzNkBncm91cC5jYWxlbmRhci5nb29nbGUuY29t" TargetMode="External"/><Relationship Id="rId6" Type="http://schemas.openxmlformats.org/officeDocument/2006/relationships/hyperlink" Target="https://www.google.com/calendar/event?eid=OWtuZTBwa2RtZGMwM2xuMHBjb2plODczNWMgMzk2ZTMwMDdlYzJhZDU1NmQyNGE1NDllZWE5ZTY0ODMwYjc5OGQ1NzQ0YzhkZjczYWJhNGRkMjY4YTgyODUzNkBncm91cC5jYWxlbmRhci5nb29nbGUuY29t" TargetMode="External"/><Relationship Id="rId7" Type="http://schemas.openxmlformats.org/officeDocument/2006/relationships/hyperlink" Target="https://www.google.com/calendar/event?eid=OWY2ZDFyczBiZDZ1ODA5NzZ1bnJmdnIyMXMgMzk2ZTMwMDdlYzJhZDU1NmQyNGE1NDllZWE5ZTY0ODMwYjc5OGQ1NzQ0YzhkZjczYWJhNGRkMjY4YTgyODUzNkBncm91cC5jYWxlbmRhci5nb29nbGUuY29t" TargetMode="External"/><Relationship Id="rId8" Type="http://schemas.openxmlformats.org/officeDocument/2006/relationships/hyperlink" Target="https://www.google.com/calendar/event?eid=azcwOHR2aXIxbHExNDJjYXUwZ3BsOWhqNGsgMzk2ZTMwMDdlYzJhZDU1NmQyNGE1NDllZWE5ZTY0ODMwYjc5OGQ1NzQ0YzhkZjczYWJhNGRkMjY4YTgyODUzNkBncm91cC5jYWxlbmRhci5nb29nbGUuY29t" TargetMode="External"/><Relationship Id="rId11" Type="http://schemas.openxmlformats.org/officeDocument/2006/relationships/hyperlink" Target="https://www.google.com/calendar/event?eid=YWp2cTlyZ3RyOXBqb290b3NvYWxjanE0c2cgMzk2ZTMwMDdlYzJhZDU1NmQyNGE1NDllZWE5ZTY0ODMwYjc5OGQ1NzQ0YzhkZjczYWJhNGRkMjY4YTgyODUzNkBncm91cC5jYWxlbmRhci5nb29nbGUuY29t" TargetMode="External"/><Relationship Id="rId10" Type="http://schemas.openxmlformats.org/officeDocument/2006/relationships/hyperlink" Target="https://www.google.com/calendar/event?eid=Mjk2am1kcGFmNzhobzN1dGlvbm8wNjB2OTggMzk2ZTMwMDdlYzJhZDU1NmQyNGE1NDllZWE5ZTY0ODMwYjc5OGQ1NzQ0YzhkZjczYWJhNGRkMjY4YTgyODUzNkBncm91cC5jYWxlbmRhci5nb29nbGUuY29t" TargetMode="External"/><Relationship Id="rId13" Type="http://schemas.openxmlformats.org/officeDocument/2006/relationships/hyperlink" Target="https://www.google.com/calendar/event?eid=Z3MzZzYyZWN0cW1scThkbnZjdHMzZXM0ZjQgMzk2ZTMwMDdlYzJhZDU1NmQyNGE1NDllZWE5ZTY0ODMwYjc5OGQ1NzQ0YzhkZjczYWJhNGRkMjY4YTgyODUzNkBncm91cC5jYWxlbmRhci5nb29nbGUuY29t" TargetMode="External"/><Relationship Id="rId12" Type="http://schemas.openxmlformats.org/officeDocument/2006/relationships/hyperlink" Target="https://www.google.com/calendar/event?eid=YzE5czV1NDJxazI4NWdvaTR0NDF2dWFzbm8gMzk2ZTMwMDdlYzJhZDU1NmQyNGE1NDllZWE5ZTY0ODMwYjc5OGQ1NzQ0YzhkZjczYWJhNGRkMjY4YTgyODUzNkBncm91cC5jYWxlbmRhci5nb29nbGUuY29t" TargetMode="External"/><Relationship Id="rId15" Type="http://schemas.openxmlformats.org/officeDocument/2006/relationships/hyperlink" Target="https://www.google.com/calendar/event?eid=Z3VsMmo0YTE0MjUxZWVkZ2poZ2Roc3JrNjggMzk2ZTMwMDdlYzJhZDU1NmQyNGE1NDllZWE5ZTY0ODMwYjc5OGQ1NzQ0YzhkZjczYWJhNGRkMjY4YTgyODUzNkBncm91cC5jYWxlbmRhci5nb29nbGUuY29t" TargetMode="External"/><Relationship Id="rId14" Type="http://schemas.openxmlformats.org/officeDocument/2006/relationships/hyperlink" Target="https://www.google.com/calendar/event?eid=ZmJyM21iMnU5aWJyNGQwbTY3MHZrajYwZzAgMzk2ZTMwMDdlYzJhZDU1NmQyNGE1NDllZWE5ZTY0ODMwYjc5OGQ1NzQ0YzhkZjczYWJhNGRkMjY4YTgyODUzNkBncm91cC5jYWxlbmRhci5nb29nbGUuY29t" TargetMode="External"/><Relationship Id="rId16"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news.google.com/rss/search?q=chinophotobooth"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18.88"/>
  </cols>
  <sheetData>
    <row r="1" ht="1134.0" customHeight="1">
      <c r="A1" s="1" t="str">
        <f>HYPERLINK("https://www.pearltrees.com/johnmasters7947/photo-booth-rental-long-beach/id66302283/item517850845", IMAGE("https://lh3.googleusercontent.com/d/1Ub_baxN1yIKa7z6PHbWKiQ5Hv3QmkYdb"))</f>
        <v/>
      </c>
    </row>
    <row r="2" ht="112.5" customHeight="1">
      <c r="A2" s="2" t="s">
        <v>0</v>
      </c>
      <c r="B2" s="2" t="s">
        <v>1</v>
      </c>
      <c r="C2" s="1" t="str">
        <f>HYPERLINK("https://sites.google.com/view/photo-booth-rental-chino-ca/home", IMAGE("https://api.qrserver.com/v1/create-qr-code/?size=150x150&amp;data=https://sites.google.com/view/photo-booth-rental-chino-ca/home",1))</f>
        <v/>
      </c>
      <c r="D2" s="3" t="s">
        <v>2</v>
      </c>
      <c r="E2" s="1" t="str">
        <f>HYPERLINK("https://sites.google.com/view/photo-booth-rental-chino-ca/home","can you rent a photo booth in Chino")</f>
        <v>can you rent a photo booth in Chino</v>
      </c>
    </row>
    <row r="3" ht="112.5" customHeight="1">
      <c r="A3" s="2" t="s">
        <v>3</v>
      </c>
      <c r="B3" s="2" t="s">
        <v>1</v>
      </c>
      <c r="C3" s="1" t="str">
        <f>HYPERLINK("https://drive.google.com/drive/folders/1uQ1n5bYXYN_P18kEJ13-t5DnWh8BovUE?usp=sharing", IMAGE("https://api.qrserver.com/v1/create-qr-code/?size=150x150&amp;data=https://drive.google.com/drive/folders/1uQ1n5bYXYN_P18kEJ13-t5DnWh8BovUE?usp=sharing",1))</f>
        <v/>
      </c>
      <c r="D3" s="3" t="s">
        <v>4</v>
      </c>
      <c r="E3" s="1" t="str">
        <f>HYPERLINK("https://drive.google.com/drive/folders/1uQ1n5bYXYN_P18kEJ13-t5DnWh8BovUE?usp=sharing","can you rent a photo booth in Chino")</f>
        <v>can you rent a photo booth in Chino</v>
      </c>
    </row>
    <row r="4" ht="112.5" customHeight="1">
      <c r="A4" s="2" t="s">
        <v>5</v>
      </c>
      <c r="B4" s="2" t="s">
        <v>1</v>
      </c>
      <c r="C4" s="1" t="str">
        <f>HYPERLINK("https://news.google.com/rss/search?q=chinophotobooth", IMAGE("https://api.qrserver.com/v1/create-qr-code/?size=150x150&amp;data=https://news.google.com/rss/search?q=chinophotobooth",1))</f>
        <v/>
      </c>
      <c r="D4" s="3" t="s">
        <v>6</v>
      </c>
      <c r="E4" s="1" t="str">
        <f>HYPERLINK("https://news.google.com/rss/search?q=chinophotobooth","can you rent a photo booth in Chino")</f>
        <v>can you rent a photo booth in Chino</v>
      </c>
    </row>
    <row r="5" ht="112.5" customHeight="1">
      <c r="A5" s="2" t="s">
        <v>7</v>
      </c>
      <c r="B5" s="2" t="s">
        <v>8</v>
      </c>
      <c r="C5" s="1" t="str">
        <f>HYPERLINK("https://drive.google.com/drive/folders/1a4LWHB_60Dkb1CjQikjpp2v5gEmdCbVC?usp=sharing", IMAGE("https://api.qrserver.com/v1/create-qr-code/?size=150x150&amp;data=https://drive.google.com/drive/folders/1a4LWHB_60Dkb1CjQikjpp2v5gEmdCbVC?usp=sharing",1))</f>
        <v/>
      </c>
      <c r="D5" s="3" t="s">
        <v>9</v>
      </c>
      <c r="E5" s="1" t="str">
        <f>HYPERLINK("https://drive.google.com/drive/folders/1a4LWHB_60Dkb1CjQikjpp2v5gEmdCbVC?usp=sharing","can you rent a photo booth in Chino Articles")</f>
        <v>can you rent a photo booth in Chino Articles</v>
      </c>
    </row>
    <row r="6" ht="112.5" customHeight="1">
      <c r="A6" s="2" t="s">
        <v>10</v>
      </c>
      <c r="B6" s="2" t="s">
        <v>11</v>
      </c>
      <c r="C6" s="1" t="str">
        <f>HYPERLINK("https://drive.google.com/drive/folders/1S7HwDpXcbhOKqtqMNVdsZh_ENAsnLyEq?usp=sharing", IMAGE("https://api.qrserver.com/v1/create-qr-code/?size=150x150&amp;data=https://drive.google.com/drive/folders/1S7HwDpXcbhOKqtqMNVdsZh_ENAsnLyEq?usp=sharing",1))</f>
        <v/>
      </c>
      <c r="D6" s="3" t="s">
        <v>12</v>
      </c>
      <c r="E6" s="1" t="str">
        <f>HYPERLINK("https://drive.google.com/drive/folders/1S7HwDpXcbhOKqtqMNVdsZh_ENAsnLyEq?usp=sharing","can you rent a photo booth in Chino Photos")</f>
        <v>can you rent a photo booth in Chino Photos</v>
      </c>
    </row>
    <row r="7" ht="112.5" customHeight="1">
      <c r="A7" s="2" t="s">
        <v>13</v>
      </c>
      <c r="B7" s="2" t="s">
        <v>14</v>
      </c>
      <c r="C7" s="1" t="str">
        <f>HYPERLINK("https://drive.google.com/drive/folders/1sAtKbIy_HvtgG__ef-f-I84qE6O3V6Fo?usp=sharing", IMAGE("https://api.qrserver.com/v1/create-qr-code/?size=150x150&amp;data=https://drive.google.com/drive/folders/1sAtKbIy_HvtgG__ef-f-I84qE6O3V6Fo?usp=sharing",1))</f>
        <v/>
      </c>
      <c r="D7" s="3" t="s">
        <v>15</v>
      </c>
      <c r="E7" s="1" t="str">
        <f>HYPERLINK("https://drive.google.com/drive/folders/1sAtKbIy_HvtgG__ef-f-I84qE6O3V6Fo?usp=sharing","can you rent a photo booth in Chino PDFs")</f>
        <v>can you rent a photo booth in Chino PDFs</v>
      </c>
    </row>
    <row r="8" ht="112.5" customHeight="1">
      <c r="A8" s="2" t="s">
        <v>16</v>
      </c>
      <c r="B8" s="2" t="s">
        <v>17</v>
      </c>
      <c r="C8" s="1" t="str">
        <f>HYPERLINK("https://drive.google.com/drive/folders/1k8Bx9lXVDvYcY5zk-1e5JxjJmlC38Wyp?usp=sharing", IMAGE("https://api.qrserver.com/v1/create-qr-code/?size=150x150&amp;data=https://drive.google.com/drive/folders/1k8Bx9lXVDvYcY5zk-1e5JxjJmlC38Wyp?usp=sharing",1))</f>
        <v/>
      </c>
      <c r="D8" s="3" t="s">
        <v>18</v>
      </c>
      <c r="E8" s="1" t="str">
        <f>HYPERLINK("https://drive.google.com/drive/folders/1k8Bx9lXVDvYcY5zk-1e5JxjJmlC38Wyp?usp=sharing","can you rent a photo booth in Chino Slides")</f>
        <v>can you rent a photo booth in Chino Slides</v>
      </c>
    </row>
    <row r="9" ht="112.5" customHeight="1">
      <c r="A9" s="2" t="s">
        <v>19</v>
      </c>
      <c r="B9" s="2" t="s">
        <v>1</v>
      </c>
      <c r="C9" s="1" t="str">
        <f>HYPERLINK("https://drive.google.com/file/d/1sjLrP3Fiibu8s8GBN_Sc5i21dNnlmytx/view?usp=sharing", IMAGE("https://api.qrserver.com/v1/create-qr-code/?size=150x150&amp;data=https://drive.google.com/file/d/1sjLrP3Fiibu8s8GBN_Sc5i21dNnlmytx/view?usp=sharing",1))</f>
        <v/>
      </c>
      <c r="D9" s="3" t="s">
        <v>20</v>
      </c>
      <c r="E9" s="1" t="str">
        <f>HYPERLINK("https://drive.google.com/file/d/1sjLrP3Fiibu8s8GBN_Sc5i21dNnlmytx/view?usp=sharing","can you rent a photo booth in Chino")</f>
        <v>can you rent a photo booth in Chino</v>
      </c>
    </row>
    <row r="10" ht="112.5" customHeight="1">
      <c r="A10" s="2" t="s">
        <v>19</v>
      </c>
      <c r="B10" s="2" t="s">
        <v>1</v>
      </c>
      <c r="C10" s="1" t="str">
        <f>HYPERLINK("https://drive.google.com/file/d/1T5BAm6nyEYz3nGmzhhbX1OCHqP-nwa7h/view?usp=sharing", IMAGE("https://api.qrserver.com/v1/create-qr-code/?size=150x150&amp;data=https://drive.google.com/file/d/1T5BAm6nyEYz3nGmzhhbX1OCHqP-nwa7h/view?usp=sharing",1))</f>
        <v/>
      </c>
      <c r="D10" s="3" t="s">
        <v>21</v>
      </c>
      <c r="E10" s="1" t="str">
        <f>HYPERLINK("https://drive.google.com/file/d/1T5BAm6nyEYz3nGmzhhbX1OCHqP-nwa7h/view?usp=sharing","can you rent a photo booth in Chino")</f>
        <v>can you rent a photo booth in Chino</v>
      </c>
    </row>
    <row r="11" ht="112.5" customHeight="1">
      <c r="A11" s="2" t="s">
        <v>19</v>
      </c>
      <c r="B11" s="2" t="s">
        <v>1</v>
      </c>
      <c r="C11" s="1" t="str">
        <f>HYPERLINK("https://drive.google.com/file/d/1ALloryJQviFFNUigqj3NnSJMBH72FuTD/view?usp=sharing", IMAGE("https://api.qrserver.com/v1/create-qr-code/?size=150x150&amp;data=https://drive.google.com/file/d/1ALloryJQviFFNUigqj3NnSJMBH72FuTD/view?usp=sharing",1))</f>
        <v/>
      </c>
      <c r="D11" s="3" t="s">
        <v>22</v>
      </c>
      <c r="E11" s="1" t="str">
        <f>HYPERLINK("https://drive.google.com/file/d/1ALloryJQviFFNUigqj3NnSJMBH72FuTD/view?usp=sharing","can you rent a photo booth in Chino")</f>
        <v>can you rent a photo booth in Chino</v>
      </c>
    </row>
    <row r="12" ht="112.5" customHeight="1">
      <c r="A12" s="2" t="s">
        <v>19</v>
      </c>
      <c r="B12" s="2" t="s">
        <v>1</v>
      </c>
      <c r="C12" s="1" t="str">
        <f>HYPERLINK("https://drive.google.com/file/d/1aefwraKFm-z1obhoz0jwKPWyot9ZOuy2/view?usp=sharing", IMAGE("https://api.qrserver.com/v1/create-qr-code/?size=150x150&amp;data=https://drive.google.com/file/d/1aefwraKFm-z1obhoz0jwKPWyot9ZOuy2/view?usp=sharing",1))</f>
        <v/>
      </c>
      <c r="D12" s="3" t="s">
        <v>23</v>
      </c>
      <c r="E12" s="1" t="str">
        <f>HYPERLINK("https://drive.google.com/file/d/1aefwraKFm-z1obhoz0jwKPWyot9ZOuy2/view?usp=sharing","can you rent a photo booth in Chino")</f>
        <v>can you rent a photo booth in Chino</v>
      </c>
    </row>
    <row r="13" ht="112.5" customHeight="1">
      <c r="A13" s="2" t="s">
        <v>24</v>
      </c>
      <c r="B13" s="2" t="s">
        <v>1</v>
      </c>
      <c r="C13" s="1" t="str">
        <f>HYPERLINK("https://docs.google.com/spreadsheets/d/1FD636ULoGw3_Hd3k1Fb_riAJp51KyS0RkpbhBQcF3G4/edit?usp=sharing", IMAGE("https://api.qrserver.com/v1/create-qr-code/?size=150x150&amp;data=https://docs.google.com/spreadsheets/d/1FD636ULoGw3_Hd3k1Fb_riAJp51KyS0RkpbhBQcF3G4/edit?usp=sharing",1))</f>
        <v/>
      </c>
      <c r="D13" s="3" t="s">
        <v>25</v>
      </c>
      <c r="E13" s="1" t="str">
        <f t="shared" ref="E13:E17" si="1">HYPERLINK("https://docs.google.com/spreadsheets/d/1FD636ULoGw3_Hd3k1Fb_riAJp51KyS0RkpbhBQcF3G4/edit?usp=sharing","can you rent a photo booth in Chino")</f>
        <v>can you rent a photo booth in Chino</v>
      </c>
    </row>
    <row r="14" ht="112.5" customHeight="1">
      <c r="A14" s="2" t="s">
        <v>26</v>
      </c>
      <c r="B14" s="2" t="s">
        <v>27</v>
      </c>
      <c r="C14" s="1" t="str">
        <f>HYPERLINK("https://docs.google.com/spreadsheet/pub?key=1FD636ULoGw3_Hd3k1Fb_riAJp51KyS0RkpbhBQcF3G4", IMAGE("https://api.qrserver.com/v1/create-qr-code/?size=150x150&amp;data=https://docs.google.com/spreadsheet/pub?key=1FD636ULoGw3_Hd3k1Fb_riAJp51KyS0RkpbhBQcF3G4",1))</f>
        <v/>
      </c>
      <c r="D14" s="3" t="s">
        <v>28</v>
      </c>
      <c r="E14" s="1" t="str">
        <f t="shared" si="1"/>
        <v>can you rent a photo booth in Chino</v>
      </c>
    </row>
    <row r="15" ht="112.5" customHeight="1">
      <c r="A15" s="2" t="s">
        <v>29</v>
      </c>
      <c r="B15" s="2" t="s">
        <v>30</v>
      </c>
      <c r="C15" s="1" t="str">
        <f>HYPERLINK("https://docs.google.com/spreadsheets/d/1FD636ULoGw3_Hd3k1Fb_riAJp51KyS0RkpbhBQcF3G4/pubhtml", IMAGE("https://api.qrserver.com/v1/create-qr-code/?size=150x150&amp;data=https://docs.google.com/spreadsheets/d/1FD636ULoGw3_Hd3k1Fb_riAJp51KyS0RkpbhBQcF3G4/pubhtml",1))</f>
        <v/>
      </c>
      <c r="D15" s="3" t="s">
        <v>31</v>
      </c>
      <c r="E15" s="1" t="str">
        <f t="shared" si="1"/>
        <v>can you rent a photo booth in Chino</v>
      </c>
    </row>
    <row r="16" ht="112.5" customHeight="1">
      <c r="A16" s="2" t="s">
        <v>32</v>
      </c>
      <c r="B16" s="2" t="s">
        <v>33</v>
      </c>
      <c r="C16" s="1" t="str">
        <f>HYPERLINK("https://docs.google.com/spreadsheets/d/1FD636ULoGw3_Hd3k1Fb_riAJp51KyS0RkpbhBQcF3G4/pub", IMAGE("https://api.qrserver.com/v1/create-qr-code/?size=150x150&amp;data=https://docs.google.com/spreadsheets/d/1FD636ULoGw3_Hd3k1Fb_riAJp51KyS0RkpbhBQcF3G4/pub",1))</f>
        <v/>
      </c>
      <c r="D16" s="3" t="s">
        <v>34</v>
      </c>
      <c r="E16" s="1" t="str">
        <f t="shared" si="1"/>
        <v>can you rent a photo booth in Chino</v>
      </c>
    </row>
    <row r="17" ht="112.5" customHeight="1">
      <c r="A17" s="2" t="s">
        <v>35</v>
      </c>
      <c r="B17" s="2" t="s">
        <v>36</v>
      </c>
      <c r="C17" s="1" t="str">
        <f>HYPERLINK("https://docs.google.com/spreadsheets/d/1FD636ULoGw3_Hd3k1Fb_riAJp51KyS0RkpbhBQcF3G4/view", IMAGE("https://api.qrserver.com/v1/create-qr-code/?size=150x150&amp;data=https://docs.google.com/spreadsheets/d/1FD636ULoGw3_Hd3k1Fb_riAJp51KyS0RkpbhBQcF3G4/view",1))</f>
        <v/>
      </c>
      <c r="D17" s="3" t="s">
        <v>37</v>
      </c>
      <c r="E17" s="1" t="str">
        <f t="shared" si="1"/>
        <v>can you rent a photo booth in Chino</v>
      </c>
    </row>
    <row r="18" ht="112.5" customHeight="1">
      <c r="A18" s="2" t="s">
        <v>38</v>
      </c>
      <c r="B18" s="2" t="s">
        <v>1</v>
      </c>
      <c r="C18" s="1" t="str">
        <f>HYPERLINK("https://docs.google.com/forms/d/1nlEvcJUiJjqXHh_UlbMx5SldPfXa04A-M7i89RD9rvY/edit?usp=sharing", IMAGE("https://api.qrserver.com/v1/create-qr-code/?size=150x150&amp;data=https://docs.google.com/forms/d/1nlEvcJUiJjqXHh_UlbMx5SldPfXa04A-M7i89RD9rvY/edit?usp=sharing",1))</f>
        <v/>
      </c>
      <c r="D18" s="3" t="s">
        <v>39</v>
      </c>
      <c r="E18" s="1" t="str">
        <f>HYPERLINK("https://docs.google.com/forms/d/1nlEvcJUiJjqXHh_UlbMx5SldPfXa04A-M7i89RD9rvY/edit?usp=sharing","can you rent a photo booth in Chino")</f>
        <v>can you rent a photo booth in Chino</v>
      </c>
    </row>
    <row r="19" ht="112.5" customHeight="1">
      <c r="A19" s="2" t="s">
        <v>40</v>
      </c>
      <c r="B19" s="2" t="s">
        <v>1</v>
      </c>
      <c r="C19" s="1" t="str">
        <f>HYPERLINK("https://docs.google.com/drawings/d/1fEatZf3sG2cHrRFdc6o82FJfIhkS9kygOhgG9l6kDLQ/edit?usp=sharing", IMAGE("https://api.qrserver.com/v1/create-qr-code/?size=150x150&amp;data=https://docs.google.com/drawings/d/1fEatZf3sG2cHrRFdc6o82FJfIhkS9kygOhgG9l6kDLQ/edit?usp=sharing",1))</f>
        <v/>
      </c>
      <c r="D19" s="3" t="s">
        <v>41</v>
      </c>
      <c r="E19" s="1" t="str">
        <f>HYPERLINK("https://docs.google.com/drawings/d/1fEatZf3sG2cHrRFdc6o82FJfIhkS9kygOhgG9l6kDLQ/edit?usp=sharing","can you rent a photo booth in Chino")</f>
        <v>can you rent a photo booth in Chino</v>
      </c>
    </row>
    <row r="20" ht="112.5" customHeight="1">
      <c r="A20" s="2" t="s">
        <v>42</v>
      </c>
      <c r="B20" s="2" t="s">
        <v>43</v>
      </c>
      <c r="C20" s="1" t="str">
        <f>HYPERLINK("https://drive.google.com/file/d/1Ub_baxN1yIKa7z6PHbWKiQ5Hv3QmkYdb/view?usp=drivesdk", IMAGE("https://api.qrserver.com/v1/create-qr-code/?size=150x150&amp;data=https://drive.google.com/file/d/1Ub_baxN1yIKa7z6PHbWKiQ5Hv3QmkYdb/view?usp=drivesdk",1))</f>
        <v/>
      </c>
      <c r="D20" s="3" t="s">
        <v>44</v>
      </c>
    </row>
    <row r="21" ht="112.5" customHeight="1">
      <c r="A21" s="2" t="s">
        <v>45</v>
      </c>
      <c r="B21" s="2" t="s">
        <v>46</v>
      </c>
      <c r="C21" s="1" t="str">
        <f>HYPERLINK("https://www.pearltrees.com/johnmasters7947/photo-booth-rental-long-beach/id66302283/item517850845", IMAGE("https://api.qrserver.com/v1/create-qr-code/?size=150x150&amp;data=https://www.pearltrees.com/johnmasters7947/photo-booth-rental-long-beach/id66302283/item517850845",1))</f>
        <v/>
      </c>
      <c r="D21" s="3" t="s">
        <v>47</v>
      </c>
    </row>
    <row r="22" ht="112.5" customHeight="1">
      <c r="A22" s="2" t="s">
        <v>48</v>
      </c>
      <c r="B22" s="2" t="s">
        <v>1</v>
      </c>
      <c r="C22" s="1" t="str">
        <f>HYPERLINK("https://docs.google.com/document/d/167PP7v8H_9wePBmqbhdRnm8gnGnNSWg-ggi-AYzsDZI/edit?usp=sharing", IMAGE("https://api.qrserver.com/v1/create-qr-code/?size=150x150&amp;data=https://docs.google.com/document/d/167PP7v8H_9wePBmqbhdRnm8gnGnNSWg-ggi-AYzsDZI/edit?usp=sharing",1))</f>
        <v/>
      </c>
      <c r="D22" s="3" t="s">
        <v>49</v>
      </c>
      <c r="E22" s="1" t="str">
        <f t="shared" ref="E22:E24" si="2">HYPERLINK("https://docs.google.com/document/d/167PP7v8H_9wePBmqbhdRnm8gnGnNSWg-ggi-AYzsDZI/edit?usp=sharing","can you rent a photo booth in Chino")</f>
        <v>can you rent a photo booth in Chino</v>
      </c>
    </row>
    <row r="23" ht="112.5" customHeight="1">
      <c r="A23" s="2" t="s">
        <v>50</v>
      </c>
      <c r="B23" s="2" t="s">
        <v>33</v>
      </c>
      <c r="C23" s="1" t="str">
        <f>HYPERLINK("https://docs.google.com/document/d/167PP7v8H_9wePBmqbhdRnm8gnGnNSWg-ggi-AYzsDZI/pub", IMAGE("https://api.qrserver.com/v1/create-qr-code/?size=150x150&amp;data=https://docs.google.com/document/d/167PP7v8H_9wePBmqbhdRnm8gnGnNSWg-ggi-AYzsDZI/pub",1))</f>
        <v/>
      </c>
      <c r="D23" s="3" t="s">
        <v>51</v>
      </c>
      <c r="E23" s="1" t="str">
        <f t="shared" si="2"/>
        <v>can you rent a photo booth in Chino</v>
      </c>
    </row>
    <row r="24" ht="112.5" customHeight="1">
      <c r="A24" s="2" t="s">
        <v>52</v>
      </c>
      <c r="B24" s="2" t="s">
        <v>36</v>
      </c>
      <c r="C24" s="1" t="str">
        <f>HYPERLINK("https://docs.google.com/document/d/167PP7v8H_9wePBmqbhdRnm8gnGnNSWg-ggi-AYzsDZI/view", IMAGE("https://api.qrserver.com/v1/create-qr-code/?size=150x150&amp;data=https://docs.google.com/document/d/167PP7v8H_9wePBmqbhdRnm8gnGnNSWg-ggi-AYzsDZI/view",1))</f>
        <v/>
      </c>
      <c r="D24" s="3" t="s">
        <v>53</v>
      </c>
      <c r="E24" s="1" t="str">
        <f t="shared" si="2"/>
        <v>can you rent a photo booth in Chino</v>
      </c>
    </row>
    <row r="25" ht="112.5" customHeight="1">
      <c r="A25" s="2" t="s">
        <v>54</v>
      </c>
      <c r="B25" s="2" t="s">
        <v>1</v>
      </c>
      <c r="C25" s="1" t="str">
        <f>HYPERLINK("https://docs.google.com/presentation/d/1dQVlZF5r633-Eo_sfFdkiuVSZFMUxzsw_cyekmfPclc/edit?usp=sharing", IMAGE("https://api.qrserver.com/v1/create-qr-code/?size=150x150&amp;data=https://docs.google.com/presentation/d/1dQVlZF5r633-Eo_sfFdkiuVSZFMUxzsw_cyekmfPclc/edit?usp=sharing",1))</f>
        <v/>
      </c>
      <c r="D25" s="3" t="s">
        <v>55</v>
      </c>
      <c r="E25" s="1" t="str">
        <f t="shared" ref="E25:E28" si="3">HYPERLINK("https://docs.google.com/presentation/d/1dQVlZF5r633-Eo_sfFdkiuVSZFMUxzsw_cyekmfPclc/edit?usp=sharing","can you rent a photo booth in Chino")</f>
        <v>can you rent a photo booth in Chino</v>
      </c>
    </row>
    <row r="26" ht="112.5" customHeight="1">
      <c r="A26" s="2" t="s">
        <v>56</v>
      </c>
      <c r="B26" s="2" t="s">
        <v>33</v>
      </c>
      <c r="C26" s="1" t="str">
        <f>HYPERLINK("https://docs.google.com/presentation/d/1dQVlZF5r633-Eo_sfFdkiuVSZFMUxzsw_cyekmfPclc/pub?start=true&amp;loop=true&amp;delayms=3000", IMAGE("https://api.qrserver.com/v1/create-qr-code/?size=150x150&amp;data=https://docs.google.com/presentation/d/1dQVlZF5r633-Eo_sfFdkiuVSZFMUxzsw_cyekmfPclc/pub?start=true&amp;loop=true&amp;delayms=3000",1))</f>
        <v/>
      </c>
      <c r="D26" s="3" t="s">
        <v>57</v>
      </c>
      <c r="E26" s="1" t="str">
        <f t="shared" si="3"/>
        <v>can you rent a photo booth in Chino</v>
      </c>
    </row>
    <row r="27" ht="112.5" customHeight="1">
      <c r="A27" s="2" t="s">
        <v>58</v>
      </c>
      <c r="B27" s="2" t="s">
        <v>36</v>
      </c>
      <c r="C27" s="1" t="str">
        <f>HYPERLINK("https://docs.google.com/presentation/d/1dQVlZF5r633-Eo_sfFdkiuVSZFMUxzsw_cyekmfPclc/view", IMAGE("https://api.qrserver.com/v1/create-qr-code/?size=150x150&amp;data=https://docs.google.com/presentation/d/1dQVlZF5r633-Eo_sfFdkiuVSZFMUxzsw_cyekmfPclc/view",1))</f>
        <v/>
      </c>
      <c r="D27" s="3" t="s">
        <v>59</v>
      </c>
      <c r="E27" s="1" t="str">
        <f t="shared" si="3"/>
        <v>can you rent a photo booth in Chino</v>
      </c>
    </row>
    <row r="28" ht="112.5" customHeight="1">
      <c r="A28" s="2" t="s">
        <v>60</v>
      </c>
      <c r="B28" s="2" t="s">
        <v>61</v>
      </c>
      <c r="C28" s="1" t="str">
        <f>HYPERLINK("https://docs.google.com/presentation/d/1dQVlZF5r633-Eo_sfFdkiuVSZFMUxzsw_cyekmfPclc/htmlpresent", IMAGE("https://api.qrserver.com/v1/create-qr-code/?size=150x150&amp;data=https://docs.google.com/presentation/d/1dQVlZF5r633-Eo_sfFdkiuVSZFMUxzsw_cyekmfPclc/htmlpresent",1))</f>
        <v/>
      </c>
      <c r="D28" s="3" t="s">
        <v>62</v>
      </c>
      <c r="E28" s="1" t="str">
        <f t="shared" si="3"/>
        <v>can you rent a photo booth in Chino</v>
      </c>
    </row>
    <row r="29" ht="112.5" customHeight="1">
      <c r="A29" s="2" t="s">
        <v>63</v>
      </c>
      <c r="B29" s="2" t="s">
        <v>64</v>
      </c>
      <c r="C29" s="1" t="str">
        <f>HYPERLINK("https://calendar.google.com/calendar/embed?src=396e3007ec2ad556d24a549eea9e64830b798d5744c8df73aba4dd268a828536@group.calendar.google.com", IMAGE("https://api.qrserver.com/v1/create-qr-code/?size=150x150&amp;data=https://calendar.google.com/calendar/embed?src=396e3007ec2ad556d24a549eea9e64830b798d5744c8df73aba4dd268a828536@group.calendar.google.com",1))</f>
        <v/>
      </c>
      <c r="D29" s="3" t="s">
        <v>65</v>
      </c>
      <c r="E29" s="1" t="str">
        <f>HYPERLINK("https://calendar.google.com/calendar/embed?src=396e3007ec2ad556d24a549eea9e64830b798d5744c8df73aba4dd268a828536@group.calendar.google.com","can you rent a photo booth in Chino")</f>
        <v>can you rent a photo booth in Chino</v>
      </c>
    </row>
    <row r="30" ht="112.5" customHeight="1">
      <c r="A30" s="2" t="s">
        <v>66</v>
      </c>
      <c r="B30" s="2" t="s">
        <v>67</v>
      </c>
      <c r="C30" s="1" t="str">
        <f>HYPERLINK("https://www.google.com/calendar/event?eid=NjJrN3VtN2EyaTZvZGdnazVjZmpjczM4c3MgMzk2ZTMwMDdlYzJhZDU1NmQyNGE1NDllZWE5ZTY0ODMwYjc5OGQ1NzQ0YzhkZjczYWJhNGRkMjY4YTgyODUzNkBncm91cC5jYWxlbmRhci5nb29nbGUuY29t", IMAGE("https://api.qrserver.com/v1/create-qr-code/?size=150x150&amp;data=https://www.google.com/calendar/event?eid=NjJrN3VtN2EyaTZvZGdnazVjZmpjczM4c3MgMzk2ZTMwMDdlYzJhZDU1NmQyNGE1NDllZWE5ZTY0ODMwYjc5OGQ1NzQ0YzhkZjczYWJhNGRkMjY4YTgyODUzNkBncm91cC5jYWxlbmRhci5nb29nbGU"&amp;"uY29t",1))</f>
        <v/>
      </c>
      <c r="D30" s="3" t="s">
        <v>68</v>
      </c>
      <c r="E30" s="1" t="str">
        <f>HYPERLINK("https://www.google.com/calendar/event?eid=NjJrN3VtN2EyaTZvZGdnazVjZmpjczM4c3MgMzk2ZTMwMDdlYzJhZDU1NmQyNGE1NDllZWE5ZTY0ODMwYjc5OGQ1NzQ0YzhkZjczYWJhNGRkMjY4YTgyODUzNkBncm91cC5jYWxlbmRhci5nb29nbGUuY29t","can you rent a photo booth in Chino")</f>
        <v>can you rent a photo booth in Chino</v>
      </c>
    </row>
    <row r="31" ht="112.5" customHeight="1">
      <c r="A31" s="2" t="s">
        <v>66</v>
      </c>
      <c r="B31" s="2" t="s">
        <v>67</v>
      </c>
      <c r="C31" s="1" t="str">
        <f>HYPERLINK("https://www.google.com/calendar/event?eid=cWNmaHFsaWQ2Z3Q0cGlsZmxpODZsdTFqdmsgMzk2ZTMwMDdlYzJhZDU1NmQyNGE1NDllZWE5ZTY0ODMwYjc5OGQ1NzQ0YzhkZjczYWJhNGRkMjY4YTgyODUzNkBncm91cC5jYWxlbmRhci5nb29nbGUuY29t", IMAGE("https://api.qrserver.com/v1/create-qr-code/?size=150x150&amp;data=https://www.google.com/calendar/event?eid=cWNmaHFsaWQ2Z3Q0cGlsZmxpODZsdTFqdmsgMzk2ZTMwMDdlYzJhZDU1NmQyNGE1NDllZWE5ZTY0ODMwYjc5OGQ1NzQ0YzhkZjczYWJhNGRkMjY4YTgyODUzNkBncm91cC5jYWxlbmRhci5nb29nbGU"&amp;"uY29t",1))</f>
        <v/>
      </c>
      <c r="D31" s="3" t="s">
        <v>69</v>
      </c>
      <c r="E31" s="1" t="str">
        <f>HYPERLINK("https://www.google.com/calendar/event?eid=cWNmaHFsaWQ2Z3Q0cGlsZmxpODZsdTFqdmsgMzk2ZTMwMDdlYzJhZDU1NmQyNGE1NDllZWE5ZTY0ODMwYjc5OGQ1NzQ0YzhkZjczYWJhNGRkMjY4YTgyODUzNkBncm91cC5jYWxlbmRhci5nb29nbGUuY29t","can you rent a photo booth in Chino")</f>
        <v>can you rent a photo booth in Chino</v>
      </c>
    </row>
    <row r="32" ht="112.5" customHeight="1">
      <c r="A32" s="2" t="s">
        <v>66</v>
      </c>
      <c r="B32" s="2" t="s">
        <v>67</v>
      </c>
      <c r="C32" s="1" t="str">
        <f>HYPERLINK("https://www.google.com/calendar/event?eid=aWhjdHJiYzM3a2w3cWd2bHBjMXY0ZmRsNmsgMzk2ZTMwMDdlYzJhZDU1NmQyNGE1NDllZWE5ZTY0ODMwYjc5OGQ1NzQ0YzhkZjczYWJhNGRkMjY4YTgyODUzNkBncm91cC5jYWxlbmRhci5nb29nbGUuY29t", IMAGE("https://api.qrserver.com/v1/create-qr-code/?size=150x150&amp;data=https://www.google.com/calendar/event?eid=aWhjdHJiYzM3a2w3cWd2bHBjMXY0ZmRsNmsgMzk2ZTMwMDdlYzJhZDU1NmQyNGE1NDllZWE5ZTY0ODMwYjc5OGQ1NzQ0YzhkZjczYWJhNGRkMjY4YTgyODUzNkBncm91cC5jYWxlbmRhci5nb29nbGU"&amp;"uY29t",1))</f>
        <v/>
      </c>
      <c r="D32" s="3" t="s">
        <v>70</v>
      </c>
      <c r="E32" s="1" t="str">
        <f>HYPERLINK("https://www.google.com/calendar/event?eid=aWhjdHJiYzM3a2w3cWd2bHBjMXY0ZmRsNmsgMzk2ZTMwMDdlYzJhZDU1NmQyNGE1NDllZWE5ZTY0ODMwYjc5OGQ1NzQ0YzhkZjczYWJhNGRkMjY4YTgyODUzNkBncm91cC5jYWxlbmRhci5nb29nbGUuY29t","can you rent a photo booth in Chino")</f>
        <v>can you rent a photo booth in Chino</v>
      </c>
    </row>
    <row r="33" ht="112.5" customHeight="1">
      <c r="A33" s="2" t="s">
        <v>66</v>
      </c>
      <c r="B33" s="2" t="s">
        <v>67</v>
      </c>
      <c r="C33" s="1" t="str">
        <f>HYPERLINK("https://www.google.com/calendar/event?eid=MnEwbWxtOGg5OW5pcGhidWN1bWk4anRuZ2sgMzk2ZTMwMDdlYzJhZDU1NmQyNGE1NDllZWE5ZTY0ODMwYjc5OGQ1NzQ0YzhkZjczYWJhNGRkMjY4YTgyODUzNkBncm91cC5jYWxlbmRhci5nb29nbGUuY29t", IMAGE("https://api.qrserver.com/v1/create-qr-code/?size=150x150&amp;data=https://www.google.com/calendar/event?eid=MnEwbWxtOGg5OW5pcGhidWN1bWk4anRuZ2sgMzk2ZTMwMDdlYzJhZDU1NmQyNGE1NDllZWE5ZTY0ODMwYjc5OGQ1NzQ0YzhkZjczYWJhNGRkMjY4YTgyODUzNkBncm91cC5jYWxlbmRhci5nb29nbGU"&amp;"uY29t",1))</f>
        <v/>
      </c>
      <c r="D33" s="3" t="s">
        <v>71</v>
      </c>
      <c r="E33" s="1" t="str">
        <f>HYPERLINK("https://www.google.com/calendar/event?eid=MnEwbWxtOGg5OW5pcGhidWN1bWk4anRuZ2sgMzk2ZTMwMDdlYzJhZDU1NmQyNGE1NDllZWE5ZTY0ODMwYjc5OGQ1NzQ0YzhkZjczYWJhNGRkMjY4YTgyODUzNkBncm91cC5jYWxlbmRhci5nb29nbGUuY29t","can you rent a photo booth in Chino")</f>
        <v>can you rent a photo booth in Chino</v>
      </c>
    </row>
    <row r="34" ht="112.5" customHeight="1">
      <c r="A34" s="2" t="s">
        <v>66</v>
      </c>
      <c r="B34" s="2" t="s">
        <v>67</v>
      </c>
      <c r="C34" s="1" t="str">
        <f>HYPERLINK("https://www.google.com/calendar/event?eid=ZTBlc3IwOHR1cWhpdnBrbnVscnRpYzluZ2cgMzk2ZTMwMDdlYzJhZDU1NmQyNGE1NDllZWE5ZTY0ODMwYjc5OGQ1NzQ0YzhkZjczYWJhNGRkMjY4YTgyODUzNkBncm91cC5jYWxlbmRhci5nb29nbGUuY29t", IMAGE("https://api.qrserver.com/v1/create-qr-code/?size=150x150&amp;data=https://www.google.com/calendar/event?eid=ZTBlc3IwOHR1cWhpdnBrbnVscnRpYzluZ2cgMzk2ZTMwMDdlYzJhZDU1NmQyNGE1NDllZWE5ZTY0ODMwYjc5OGQ1NzQ0YzhkZjczYWJhNGRkMjY4YTgyODUzNkBncm91cC5jYWxlbmRhci5nb29nbGU"&amp;"uY29t",1))</f>
        <v/>
      </c>
      <c r="D34" s="3" t="s">
        <v>72</v>
      </c>
      <c r="E34" s="1" t="str">
        <f>HYPERLINK("https://www.google.com/calendar/event?eid=ZTBlc3IwOHR1cWhpdnBrbnVscnRpYzluZ2cgMzk2ZTMwMDdlYzJhZDU1NmQyNGE1NDllZWE5ZTY0ODMwYjc5OGQ1NzQ0YzhkZjczYWJhNGRkMjY4YTgyODUzNkBncm91cC5jYWxlbmRhci5nb29nbGUuY29t","can you rent a photo booth in Chino")</f>
        <v>can you rent a photo booth in Chino</v>
      </c>
    </row>
    <row r="35" ht="112.5" customHeight="1">
      <c r="A35" s="2" t="s">
        <v>66</v>
      </c>
      <c r="B35" s="2" t="s">
        <v>67</v>
      </c>
      <c r="C35" s="1" t="str">
        <f>HYPERLINK("https://www.google.com/calendar/event?eid=OWtuZTBwa2RtZGMwM2xuMHBjb2plODczNWMgMzk2ZTMwMDdlYzJhZDU1NmQyNGE1NDllZWE5ZTY0ODMwYjc5OGQ1NzQ0YzhkZjczYWJhNGRkMjY4YTgyODUzNkBncm91cC5jYWxlbmRhci5nb29nbGUuY29t", IMAGE("https://api.qrserver.com/v1/create-qr-code/?size=150x150&amp;data=https://www.google.com/calendar/event?eid=OWtuZTBwa2RtZGMwM2xuMHBjb2plODczNWMgMzk2ZTMwMDdlYzJhZDU1NmQyNGE1NDllZWE5ZTY0ODMwYjc5OGQ1NzQ0YzhkZjczYWJhNGRkMjY4YTgyODUzNkBncm91cC5jYWxlbmRhci5nb29nbGU"&amp;"uY29t",1))</f>
        <v/>
      </c>
      <c r="D35" s="3" t="s">
        <v>73</v>
      </c>
      <c r="E35" s="1" t="str">
        <f>HYPERLINK("https://www.google.com/calendar/event?eid=OWtuZTBwa2RtZGMwM2xuMHBjb2plODczNWMgMzk2ZTMwMDdlYzJhZDU1NmQyNGE1NDllZWE5ZTY0ODMwYjc5OGQ1NzQ0YzhkZjczYWJhNGRkMjY4YTgyODUzNkBncm91cC5jYWxlbmRhci5nb29nbGUuY29t","can you rent a photo booth in Chino")</f>
        <v>can you rent a photo booth in Chino</v>
      </c>
    </row>
    <row r="36" ht="112.5" customHeight="1">
      <c r="A36" s="2" t="s">
        <v>66</v>
      </c>
      <c r="B36" s="2" t="s">
        <v>67</v>
      </c>
      <c r="C36" s="1" t="str">
        <f>HYPERLINK("https://www.google.com/calendar/event?eid=OWY2ZDFyczBiZDZ1ODA5NzZ1bnJmdnIyMXMgMzk2ZTMwMDdlYzJhZDU1NmQyNGE1NDllZWE5ZTY0ODMwYjc5OGQ1NzQ0YzhkZjczYWJhNGRkMjY4YTgyODUzNkBncm91cC5jYWxlbmRhci5nb29nbGUuY29t", IMAGE("https://api.qrserver.com/v1/create-qr-code/?size=150x150&amp;data=https://www.google.com/calendar/event?eid=OWY2ZDFyczBiZDZ1ODA5NzZ1bnJmdnIyMXMgMzk2ZTMwMDdlYzJhZDU1NmQyNGE1NDllZWE5ZTY0ODMwYjc5OGQ1NzQ0YzhkZjczYWJhNGRkMjY4YTgyODUzNkBncm91cC5jYWxlbmRhci5nb29nbGU"&amp;"uY29t",1))</f>
        <v/>
      </c>
      <c r="D36" s="3" t="s">
        <v>74</v>
      </c>
      <c r="E36" s="1" t="str">
        <f>HYPERLINK("https://www.google.com/calendar/event?eid=OWY2ZDFyczBiZDZ1ODA5NzZ1bnJmdnIyMXMgMzk2ZTMwMDdlYzJhZDU1NmQyNGE1NDllZWE5ZTY0ODMwYjc5OGQ1NzQ0YzhkZjczYWJhNGRkMjY4YTgyODUzNkBncm91cC5jYWxlbmRhci5nb29nbGUuY29t","can you rent a photo booth in Chino")</f>
        <v>can you rent a photo booth in Chino</v>
      </c>
    </row>
    <row r="37" ht="112.5" customHeight="1">
      <c r="A37" s="2" t="s">
        <v>66</v>
      </c>
      <c r="B37" s="2" t="s">
        <v>67</v>
      </c>
      <c r="C37" s="1" t="str">
        <f>HYPERLINK("https://www.google.com/calendar/event?eid=azcwOHR2aXIxbHExNDJjYXUwZ3BsOWhqNGsgMzk2ZTMwMDdlYzJhZDU1NmQyNGE1NDllZWE5ZTY0ODMwYjc5OGQ1NzQ0YzhkZjczYWJhNGRkMjY4YTgyODUzNkBncm91cC5jYWxlbmRhci5nb29nbGUuY29t", IMAGE("https://api.qrserver.com/v1/create-qr-code/?size=150x150&amp;data=https://www.google.com/calendar/event?eid=azcwOHR2aXIxbHExNDJjYXUwZ3BsOWhqNGsgMzk2ZTMwMDdlYzJhZDU1NmQyNGE1NDllZWE5ZTY0ODMwYjc5OGQ1NzQ0YzhkZjczYWJhNGRkMjY4YTgyODUzNkBncm91cC5jYWxlbmRhci5nb29nbGU"&amp;"uY29t",1))</f>
        <v/>
      </c>
      <c r="D37" s="3" t="s">
        <v>75</v>
      </c>
      <c r="E37" s="1" t="str">
        <f>HYPERLINK("https://www.google.com/calendar/event?eid=azcwOHR2aXIxbHExNDJjYXUwZ3BsOWhqNGsgMzk2ZTMwMDdlYzJhZDU1NmQyNGE1NDllZWE5ZTY0ODMwYjc5OGQ1NzQ0YzhkZjczYWJhNGRkMjY4YTgyODUzNkBncm91cC5jYWxlbmRhci5nb29nbGUuY29t","can you rent a photo booth in Chino")</f>
        <v>can you rent a photo booth in Chino</v>
      </c>
    </row>
    <row r="38" ht="112.5" customHeight="1">
      <c r="A38" s="2" t="s">
        <v>66</v>
      </c>
      <c r="B38" s="2" t="s">
        <v>67</v>
      </c>
      <c r="C38" s="1" t="str">
        <f>HYPERLINK("https://www.google.com/calendar/event?eid=ZXF2bmxuZDg3aWFjYWd2N2FkYWg3Nmw3ZDQgMzk2ZTMwMDdlYzJhZDU1NmQyNGE1NDllZWE5ZTY0ODMwYjc5OGQ1NzQ0YzhkZjczYWJhNGRkMjY4YTgyODUzNkBncm91cC5jYWxlbmRhci5nb29nbGUuY29t", IMAGE("https://api.qrserver.com/v1/create-qr-code/?size=150x150&amp;data=https://www.google.com/calendar/event?eid=ZXF2bmxuZDg3aWFjYWd2N2FkYWg3Nmw3ZDQgMzk2ZTMwMDdlYzJhZDU1NmQyNGE1NDllZWE5ZTY0ODMwYjc5OGQ1NzQ0YzhkZjczYWJhNGRkMjY4YTgyODUzNkBncm91cC5jYWxlbmRhci5nb29nbGU"&amp;"uY29t",1))</f>
        <v/>
      </c>
      <c r="D38" s="3" t="s">
        <v>76</v>
      </c>
      <c r="E38" s="1" t="str">
        <f>HYPERLINK("https://www.google.com/calendar/event?eid=ZXF2bmxuZDg3aWFjYWd2N2FkYWg3Nmw3ZDQgMzk2ZTMwMDdlYzJhZDU1NmQyNGE1NDllZWE5ZTY0ODMwYjc5OGQ1NzQ0YzhkZjczYWJhNGRkMjY4YTgyODUzNkBncm91cC5jYWxlbmRhci5nb29nbGUuY29t","can you rent a photo booth in Chino")</f>
        <v>can you rent a photo booth in Chino</v>
      </c>
    </row>
    <row r="39" ht="112.5" customHeight="1">
      <c r="A39" s="2" t="s">
        <v>66</v>
      </c>
      <c r="B39" s="2" t="s">
        <v>67</v>
      </c>
      <c r="C39" s="1" t="str">
        <f>HYPERLINK("https://www.google.com/calendar/event?eid=Mjk2am1kcGFmNzhobzN1dGlvbm8wNjB2OTggMzk2ZTMwMDdlYzJhZDU1NmQyNGE1NDllZWE5ZTY0ODMwYjc5OGQ1NzQ0YzhkZjczYWJhNGRkMjY4YTgyODUzNkBncm91cC5jYWxlbmRhci5nb29nbGUuY29t", IMAGE("https://api.qrserver.com/v1/create-qr-code/?size=150x150&amp;data=https://www.google.com/calendar/event?eid=Mjk2am1kcGFmNzhobzN1dGlvbm8wNjB2OTggMzk2ZTMwMDdlYzJhZDU1NmQyNGE1NDllZWE5ZTY0ODMwYjc5OGQ1NzQ0YzhkZjczYWJhNGRkMjY4YTgyODUzNkBncm91cC5jYWxlbmRhci5nb29nbGU"&amp;"uY29t",1))</f>
        <v/>
      </c>
      <c r="D39" s="3" t="s">
        <v>77</v>
      </c>
      <c r="E39" s="1" t="str">
        <f>HYPERLINK("https://www.google.com/calendar/event?eid=Mjk2am1kcGFmNzhobzN1dGlvbm8wNjB2OTggMzk2ZTMwMDdlYzJhZDU1NmQyNGE1NDllZWE5ZTY0ODMwYjc5OGQ1NzQ0YzhkZjczYWJhNGRkMjY4YTgyODUzNkBncm91cC5jYWxlbmRhci5nb29nbGUuY29t","can you rent a photo booth in Chino")</f>
        <v>can you rent a photo booth in Chino</v>
      </c>
    </row>
    <row r="40" ht="112.5" customHeight="1">
      <c r="A40" s="2" t="s">
        <v>66</v>
      </c>
      <c r="B40" s="2" t="s">
        <v>67</v>
      </c>
      <c r="C40" s="1" t="str">
        <f>HYPERLINK("https://www.google.com/calendar/event?eid=YWp2cTlyZ3RyOXBqb290b3NvYWxjanE0c2cgMzk2ZTMwMDdlYzJhZDU1NmQyNGE1NDllZWE5ZTY0ODMwYjc5OGQ1NzQ0YzhkZjczYWJhNGRkMjY4YTgyODUzNkBncm91cC5jYWxlbmRhci5nb29nbGUuY29t", IMAGE("https://api.qrserver.com/v1/create-qr-code/?size=150x150&amp;data=https://www.google.com/calendar/event?eid=YWp2cTlyZ3RyOXBqb290b3NvYWxjanE0c2cgMzk2ZTMwMDdlYzJhZDU1NmQyNGE1NDllZWE5ZTY0ODMwYjc5OGQ1NzQ0YzhkZjczYWJhNGRkMjY4YTgyODUzNkBncm91cC5jYWxlbmRhci5nb29nbGU"&amp;"uY29t",1))</f>
        <v/>
      </c>
      <c r="D40" s="3" t="s">
        <v>78</v>
      </c>
      <c r="E40" s="1" t="str">
        <f>HYPERLINK("https://www.google.com/calendar/event?eid=YWp2cTlyZ3RyOXBqb290b3NvYWxjanE0c2cgMzk2ZTMwMDdlYzJhZDU1NmQyNGE1NDllZWE5ZTY0ODMwYjc5OGQ1NzQ0YzhkZjczYWJhNGRkMjY4YTgyODUzNkBncm91cC5jYWxlbmRhci5nb29nbGUuY29t","can you rent a photo booth in Chino")</f>
        <v>can you rent a photo booth in Chino</v>
      </c>
    </row>
    <row r="41" ht="112.5" customHeight="1">
      <c r="A41" s="2" t="s">
        <v>66</v>
      </c>
      <c r="B41" s="2" t="s">
        <v>67</v>
      </c>
      <c r="C41" s="1" t="str">
        <f>HYPERLINK("https://www.google.com/calendar/event?eid=YzE5czV1NDJxazI4NWdvaTR0NDF2dWFzbm8gMzk2ZTMwMDdlYzJhZDU1NmQyNGE1NDllZWE5ZTY0ODMwYjc5OGQ1NzQ0YzhkZjczYWJhNGRkMjY4YTgyODUzNkBncm91cC5jYWxlbmRhci5nb29nbGUuY29t", IMAGE("https://api.qrserver.com/v1/create-qr-code/?size=150x150&amp;data=https://www.google.com/calendar/event?eid=YzE5czV1NDJxazI4NWdvaTR0NDF2dWFzbm8gMzk2ZTMwMDdlYzJhZDU1NmQyNGE1NDllZWE5ZTY0ODMwYjc5OGQ1NzQ0YzhkZjczYWJhNGRkMjY4YTgyODUzNkBncm91cC5jYWxlbmRhci5nb29nbGU"&amp;"uY29t",1))</f>
        <v/>
      </c>
      <c r="D41" s="3" t="s">
        <v>79</v>
      </c>
      <c r="E41" s="1" t="str">
        <f>HYPERLINK("https://www.google.com/calendar/event?eid=YzE5czV1NDJxazI4NWdvaTR0NDF2dWFzbm8gMzk2ZTMwMDdlYzJhZDU1NmQyNGE1NDllZWE5ZTY0ODMwYjc5OGQ1NzQ0YzhkZjczYWJhNGRkMjY4YTgyODUzNkBncm91cC5jYWxlbmRhci5nb29nbGUuY29t","can you rent a photo booth in Chino")</f>
        <v>can you rent a photo booth in Chino</v>
      </c>
    </row>
    <row r="42" ht="112.5" customHeight="1">
      <c r="A42" s="2" t="s">
        <v>66</v>
      </c>
      <c r="B42" s="2" t="s">
        <v>67</v>
      </c>
      <c r="C42" s="1" t="str">
        <f>HYPERLINK("https://www.google.com/calendar/event?eid=Z3MzZzYyZWN0cW1scThkbnZjdHMzZXM0ZjQgMzk2ZTMwMDdlYzJhZDU1NmQyNGE1NDllZWE5ZTY0ODMwYjc5OGQ1NzQ0YzhkZjczYWJhNGRkMjY4YTgyODUzNkBncm91cC5jYWxlbmRhci5nb29nbGUuY29t", IMAGE("https://api.qrserver.com/v1/create-qr-code/?size=150x150&amp;data=https://www.google.com/calendar/event?eid=Z3MzZzYyZWN0cW1scThkbnZjdHMzZXM0ZjQgMzk2ZTMwMDdlYzJhZDU1NmQyNGE1NDllZWE5ZTY0ODMwYjc5OGQ1NzQ0YzhkZjczYWJhNGRkMjY4YTgyODUzNkBncm91cC5jYWxlbmRhci5nb29nbGU"&amp;"uY29t",1))</f>
        <v/>
      </c>
      <c r="D42" s="3" t="s">
        <v>80</v>
      </c>
      <c r="E42" s="1" t="str">
        <f>HYPERLINK("https://www.google.com/calendar/event?eid=Z3MzZzYyZWN0cW1scThkbnZjdHMzZXM0ZjQgMzk2ZTMwMDdlYzJhZDU1NmQyNGE1NDllZWE5ZTY0ODMwYjc5OGQ1NzQ0YzhkZjczYWJhNGRkMjY4YTgyODUzNkBncm91cC5jYWxlbmRhci5nb29nbGUuY29t","can you rent a photo booth in Chino")</f>
        <v>can you rent a photo booth in Chino</v>
      </c>
    </row>
    <row r="43" ht="112.5" customHeight="1">
      <c r="A43" s="2" t="s">
        <v>66</v>
      </c>
      <c r="B43" s="2" t="s">
        <v>67</v>
      </c>
      <c r="C43" s="1" t="str">
        <f>HYPERLINK("https://www.google.com/calendar/event?eid=ZmJyM21iMnU5aWJyNGQwbTY3MHZrajYwZzAgMzk2ZTMwMDdlYzJhZDU1NmQyNGE1NDllZWE5ZTY0ODMwYjc5OGQ1NzQ0YzhkZjczYWJhNGRkMjY4YTgyODUzNkBncm91cC5jYWxlbmRhci5nb29nbGUuY29t", IMAGE("https://api.qrserver.com/v1/create-qr-code/?size=150x150&amp;data=https://www.google.com/calendar/event?eid=ZmJyM21iMnU5aWJyNGQwbTY3MHZrajYwZzAgMzk2ZTMwMDdlYzJhZDU1NmQyNGE1NDllZWE5ZTY0ODMwYjc5OGQ1NzQ0YzhkZjczYWJhNGRkMjY4YTgyODUzNkBncm91cC5jYWxlbmRhci5nb29nbGU"&amp;"uY29t",1))</f>
        <v/>
      </c>
      <c r="D43" s="3" t="s">
        <v>81</v>
      </c>
      <c r="E43" s="1" t="str">
        <f>HYPERLINK("https://www.google.com/calendar/event?eid=ZmJyM21iMnU5aWJyNGQwbTY3MHZrajYwZzAgMzk2ZTMwMDdlYzJhZDU1NmQyNGE1NDllZWE5ZTY0ODMwYjc5OGQ1NzQ0YzhkZjczYWJhNGRkMjY4YTgyODUzNkBncm91cC5jYWxlbmRhci5nb29nbGUuY29t","can you rent a photo booth in Chino")</f>
        <v>can you rent a photo booth in Chino</v>
      </c>
    </row>
    <row r="44" ht="112.5" customHeight="1">
      <c r="A44" s="2" t="s">
        <v>66</v>
      </c>
      <c r="B44" s="2" t="s">
        <v>67</v>
      </c>
      <c r="C44" s="1" t="str">
        <f>HYPERLINK("https://www.google.com/calendar/event?eid=Z3VsMmo0YTE0MjUxZWVkZ2poZ2Roc3JrNjggMzk2ZTMwMDdlYzJhZDU1NmQyNGE1NDllZWE5ZTY0ODMwYjc5OGQ1NzQ0YzhkZjczYWJhNGRkMjY4YTgyODUzNkBncm91cC5jYWxlbmRhci5nb29nbGUuY29t", IMAGE("https://api.qrserver.com/v1/create-qr-code/?size=150x150&amp;data=https://www.google.com/calendar/event?eid=Z3VsMmo0YTE0MjUxZWVkZ2poZ2Roc3JrNjggMzk2ZTMwMDdlYzJhZDU1NmQyNGE1NDllZWE5ZTY0ODMwYjc5OGQ1NzQ0YzhkZjczYWJhNGRkMjY4YTgyODUzNkBncm91cC5jYWxlbmRhci5nb29nbGU"&amp;"uY29t",1))</f>
        <v/>
      </c>
      <c r="D44" s="3" t="s">
        <v>82</v>
      </c>
      <c r="E44" s="1" t="str">
        <f>HYPERLINK("https://www.google.com/calendar/event?eid=Z3VsMmo0YTE0MjUxZWVkZ2poZ2Roc3JrNjggMzk2ZTMwMDdlYzJhZDU1NmQyNGE1NDllZWE5ZTY0ODMwYjc5OGQ1NzQ0YzhkZjczYWJhNGRkMjY4YTgyODUzNkBncm91cC5jYWxlbmRhci5nb29nbGUuY29t","can you rent a photo booth in Chino")</f>
        <v>can you rent a photo booth in Chino</v>
      </c>
    </row>
    <row r="45" ht="112.5" customHeight="1">
      <c r="A45" s="2" t="s">
        <v>83</v>
      </c>
      <c r="B45" s="2" t="s">
        <v>1</v>
      </c>
      <c r="C45" s="1" t="str">
        <f>HYPERLINK("https://youtu.be/leiAN2DWtGk", IMAGE("https://api.qrserver.com/v1/create-qr-code/?size=150x150&amp;data=https://youtu.be/leiAN2DWtGk",1))</f>
        <v/>
      </c>
      <c r="D45" s="3" t="s">
        <v>84</v>
      </c>
      <c r="E45" s="1" t="str">
        <f>HYPERLINK("https://youtu.be/leiAN2DWtGk","can you rent a photo booth in Chino")</f>
        <v>can you rent a photo booth in Chino</v>
      </c>
    </row>
    <row r="46" ht="112.5" customHeight="1">
      <c r="A46" s="2" t="s">
        <v>83</v>
      </c>
      <c r="B46" s="2" t="s">
        <v>1</v>
      </c>
      <c r="C46" s="1" t="str">
        <f>HYPERLINK("https://youtu.be/X1TO6qUKmbQ", IMAGE("https://api.qrserver.com/v1/create-qr-code/?size=150x150&amp;data=https://youtu.be/X1TO6qUKmbQ",1))</f>
        <v/>
      </c>
      <c r="D46" s="3" t="s">
        <v>85</v>
      </c>
      <c r="E46" s="1" t="str">
        <f>HYPERLINK("https://youtu.be/X1TO6qUKmbQ","can you rent a photo booth in Chino")</f>
        <v>can you rent a photo booth in Chino</v>
      </c>
    </row>
    <row r="47" ht="112.5" customHeight="1">
      <c r="A47" s="2" t="s">
        <v>83</v>
      </c>
      <c r="B47" s="2" t="s">
        <v>1</v>
      </c>
      <c r="C47" s="1" t="str">
        <f>HYPERLINK("https://youtu.be/Fcj_tDGfTeE", IMAGE("https://api.qrserver.com/v1/create-qr-code/?size=150x150&amp;data=https://youtu.be/Fcj_tDGfTeE",1))</f>
        <v/>
      </c>
      <c r="D47" s="3" t="s">
        <v>86</v>
      </c>
      <c r="E47" s="1" t="str">
        <f>HYPERLINK("https://youtu.be/Fcj_tDGfTeE","can you rent a photo booth in Chino")</f>
        <v>can you rent a photo booth in Chino</v>
      </c>
    </row>
    <row r="48" ht="112.5" customHeight="1">
      <c r="A48" s="2" t="s">
        <v>83</v>
      </c>
      <c r="B48" s="2" t="s">
        <v>1</v>
      </c>
      <c r="C48" s="1" t="str">
        <f>HYPERLINK("https://youtu.be/PGz2_DaCcro", IMAGE("https://api.qrserver.com/v1/create-qr-code/?size=150x150&amp;data=https://youtu.be/PGz2_DaCcro",1))</f>
        <v/>
      </c>
      <c r="D48" s="3" t="s">
        <v>87</v>
      </c>
      <c r="E48" s="1" t="str">
        <f>HYPERLINK("https://youtu.be/PGz2_DaCcro","can you rent a photo booth in Chino")</f>
        <v>can you rent a photo booth in Chino</v>
      </c>
    </row>
    <row r="49" ht="112.5" customHeight="1">
      <c r="A49" s="2" t="s">
        <v>83</v>
      </c>
      <c r="B49" s="2" t="s">
        <v>1</v>
      </c>
      <c r="C49" s="1" t="str">
        <f>HYPERLINK("https://youtu.be/oeyJng7KI6I", IMAGE("https://api.qrserver.com/v1/create-qr-code/?size=150x150&amp;data=https://youtu.be/oeyJng7KI6I",1))</f>
        <v/>
      </c>
      <c r="D49" s="3" t="s">
        <v>88</v>
      </c>
      <c r="E49" s="1" t="str">
        <f>HYPERLINK("https://youtu.be/oeyJng7KI6I","can you rent a photo booth in Chino")</f>
        <v>can you rent a photo booth in Chino</v>
      </c>
    </row>
    <row r="50" ht="112.5" customHeight="1">
      <c r="A50" s="2" t="s">
        <v>89</v>
      </c>
      <c r="B50" s="2" t="s">
        <v>90</v>
      </c>
      <c r="C50" s="1" t="str">
        <f>HYPERLINK("https://docs.google.com/spreadsheets/d/1FD636ULoGw3_Hd3k1Fb_riAJp51KyS0RkpbhBQcF3G4/edit#gid=0", IMAGE("https://api.qrserver.com/v1/create-qr-code/?size=150x150&amp;data=https://docs.google.com/spreadsheets/d/1FD636ULoGw3_Hd3k1Fb_riAJp51KyS0RkpbhBQcF3G4/edit#gid=0",1))</f>
        <v/>
      </c>
      <c r="D50" s="3" t="s">
        <v>91</v>
      </c>
      <c r="E50" s="1" t="str">
        <f>HYPERLINK("https://docs.google.com/spreadsheets/d/1FD636ULoGw3_Hd3k1Fb_riAJp51KyS0RkpbhBQcF3G4/edit#gid=0","can you rent a photo booth in Chino Sheet1")</f>
        <v>can you rent a photo booth in Chino Sheet1</v>
      </c>
    </row>
    <row r="51" ht="112.5" customHeight="1">
      <c r="A51" s="2" t="s">
        <v>89</v>
      </c>
      <c r="B51" s="2" t="s">
        <v>92</v>
      </c>
      <c r="C51" s="1" t="str">
        <f>HYPERLINK("https://docs.google.com/spreadsheets/d/1FD636ULoGw3_Hd3k1Fb_riAJp51KyS0RkpbhBQcF3G4/edit#gid=1748986229", IMAGE("https://api.qrserver.com/v1/create-qr-code/?size=150x150&amp;data=https://docs.google.com/spreadsheets/d/1FD636ULoGw3_Hd3k1Fb_riAJp51KyS0RkpbhBQcF3G4/edit#gid=1748986229",1))</f>
        <v/>
      </c>
      <c r="D51" s="3" t="s">
        <v>93</v>
      </c>
      <c r="E51" s="1" t="str">
        <f>HYPERLINK("https://docs.google.com/spreadsheets/d/1FD636ULoGw3_Hd3k1Fb_riAJp51KyS0RkpbhBQcF3G4/edit#gid=1748986229","can you rent a photo booth in Chino Keywords")</f>
        <v>can you rent a photo booth in Chino Keywords</v>
      </c>
    </row>
    <row r="52" ht="112.5" customHeight="1">
      <c r="A52" s="2" t="s">
        <v>89</v>
      </c>
      <c r="B52" s="2" t="s">
        <v>94</v>
      </c>
      <c r="C52" s="1" t="str">
        <f>HYPERLINK("https://docs.google.com/spreadsheets/d/1FD636ULoGw3_Hd3k1Fb_riAJp51KyS0RkpbhBQcF3G4/edit#gid=644502055", IMAGE("https://api.qrserver.com/v1/create-qr-code/?size=150x150&amp;data=https://docs.google.com/spreadsheets/d/1FD636ULoGw3_Hd3k1Fb_riAJp51KyS0RkpbhBQcF3G4/edit#gid=644502055",1))</f>
        <v/>
      </c>
      <c r="D52" s="3" t="s">
        <v>95</v>
      </c>
      <c r="E52" s="1" t="str">
        <f>HYPERLINK("https://docs.google.com/spreadsheets/d/1FD636ULoGw3_Hd3k1Fb_riAJp51KyS0RkpbhBQcF3G4/edit#gid=644502055","can you rent a photo booth in Chino Content")</f>
        <v>can you rent a photo booth in Chino Content</v>
      </c>
    </row>
    <row r="53" ht="112.5" customHeight="1">
      <c r="A53" s="2" t="s">
        <v>89</v>
      </c>
      <c r="B53" s="2" t="s">
        <v>96</v>
      </c>
      <c r="C53" s="1" t="str">
        <f>HYPERLINK("https://docs.google.com/spreadsheets/d/1FD636ULoGw3_Hd3k1Fb_riAJp51KyS0RkpbhBQcF3G4/edit#gid=1292508568", IMAGE("https://api.qrserver.com/v1/create-qr-code/?size=150x150&amp;data=https://docs.google.com/spreadsheets/d/1FD636ULoGw3_Hd3k1Fb_riAJp51KyS0RkpbhBQcF3G4/edit#gid=1292508568",1))</f>
        <v/>
      </c>
      <c r="D53" s="3" t="s">
        <v>97</v>
      </c>
      <c r="E53" s="1" t="str">
        <f>HYPERLINK("https://docs.google.com/spreadsheets/d/1FD636ULoGw3_Hd3k1Fb_riAJp51KyS0RkpbhBQcF3G4/edit#gid=1292508568","can you rent a photo booth in Chino Calendar Events")</f>
        <v>can you rent a photo booth in Chino Calendar Events</v>
      </c>
    </row>
    <row r="54" ht="112.5" customHeight="1">
      <c r="A54" s="2" t="s">
        <v>89</v>
      </c>
      <c r="B54" s="2" t="s">
        <v>98</v>
      </c>
      <c r="C54" s="1" t="str">
        <f>HYPERLINK("https://docs.google.com/spreadsheets/d/1FD636ULoGw3_Hd3k1Fb_riAJp51KyS0RkpbhBQcF3G4/edit#gid=1387247478", IMAGE("https://api.qrserver.com/v1/create-qr-code/?size=150x150&amp;data=https://docs.google.com/spreadsheets/d/1FD636ULoGw3_Hd3k1Fb_riAJp51KyS0RkpbhBQcF3G4/edit#gid=1387247478",1))</f>
        <v/>
      </c>
      <c r="D54" s="3" t="s">
        <v>99</v>
      </c>
      <c r="E54" s="1" t="str">
        <f>HYPERLINK("https://docs.google.com/spreadsheets/d/1FD636ULoGw3_Hd3k1Fb_riAJp51KyS0RkpbhBQcF3G4/edit#gid=1387247478","can you rent a photo booth in Chino RSS Feeds")</f>
        <v>can you rent a photo booth in Chino RSS Feeds</v>
      </c>
    </row>
    <row r="55">
      <c r="A55" s="2" t="s">
        <v>100</v>
      </c>
      <c r="B55" s="2" t="s">
        <v>101</v>
      </c>
      <c r="D55" s="3" t="s">
        <v>102</v>
      </c>
      <c r="E55" s="1" t="str">
        <f>HYPERLINK("https://drive.google.com/drive/folders/1aGo4JnkPr_5-PKxIHsORc9BpDMck-Eif?usp=sharing","can you rent a photo booth in Chino HTML")</f>
        <v>can you rent a photo booth in Chino HTML</v>
      </c>
    </row>
    <row r="56">
      <c r="A56" s="2" t="s">
        <v>103</v>
      </c>
      <c r="B56" s="2" t="s">
        <v>104</v>
      </c>
      <c r="D56" s="3" t="s">
        <v>105</v>
      </c>
      <c r="E56" s="1" t="str">
        <f>HYPERLINK("https://drive.google.com/file/d/1iuZnjTqkHZUPCHPYUWngqj9mI6DO2vDL/view?usp=sharing","can you rent a photo booth in Chino.html")</f>
        <v>can you rent a photo booth in Chino.html</v>
      </c>
    </row>
    <row r="57">
      <c r="A57" s="2" t="s">
        <v>106</v>
      </c>
      <c r="B57" s="2" t="s">
        <v>107</v>
      </c>
      <c r="D57" s="3" t="s">
        <v>108</v>
      </c>
      <c r="E57" s="1" t="str">
        <f>HYPERLINK("https://drive.google.com/drive/folders/1qH5ViO7C6qm__9fp6xBNp6BhqJldGsWt?usp=sharing","can you rent a photo booth in Chino MSFT")</f>
        <v>can you rent a photo booth in Chino MSFT</v>
      </c>
    </row>
    <row r="58">
      <c r="A58" s="2" t="s">
        <v>48</v>
      </c>
      <c r="B58" s="2" t="s">
        <v>109</v>
      </c>
      <c r="D58" s="3" t="s">
        <v>110</v>
      </c>
      <c r="E58" s="1" t="str">
        <f t="shared" ref="E58:E60" si="4">HYPERLINK("https://docs.google.com/document/d/1y-bLwEzHCDrzHO7wCUtp41j42ZgIhAKd9b1nN3wYBo0/edit?usp=sharing","how much does it cost to rent a Chino Hills photo booth")</f>
        <v>how much does it cost to rent a Chino Hills photo booth</v>
      </c>
    </row>
    <row r="59">
      <c r="A59" s="2" t="s">
        <v>50</v>
      </c>
      <c r="B59" s="2" t="s">
        <v>111</v>
      </c>
      <c r="D59" s="3" t="s">
        <v>112</v>
      </c>
      <c r="E59" s="1" t="str">
        <f t="shared" si="4"/>
        <v>how much does it cost to rent a Chino Hills photo booth</v>
      </c>
    </row>
    <row r="60">
      <c r="A60" s="2" t="s">
        <v>52</v>
      </c>
      <c r="B60" s="2" t="s">
        <v>113</v>
      </c>
      <c r="D60" s="3" t="s">
        <v>114</v>
      </c>
      <c r="E60" s="1" t="str">
        <f t="shared" si="4"/>
        <v>how much does it cost to rent a Chino Hills photo booth</v>
      </c>
    </row>
    <row r="61">
      <c r="A61" s="2" t="s">
        <v>48</v>
      </c>
      <c r="B61" s="2" t="s">
        <v>115</v>
      </c>
      <c r="D61" s="3" t="s">
        <v>116</v>
      </c>
      <c r="E61" s="1" t="str">
        <f t="shared" ref="E61:E63" si="5">HYPERLINK("https://docs.google.com/document/d/1vxOOHfxzOfA1v4QoJt9fG-PB7L50vS4xaSfrNge_Qwg/edit?usp=sharing","how much is it to rent a Chino Hills photo booth")</f>
        <v>how much is it to rent a Chino Hills photo booth</v>
      </c>
    </row>
    <row r="62">
      <c r="A62" s="2" t="s">
        <v>50</v>
      </c>
      <c r="B62" s="2" t="s">
        <v>117</v>
      </c>
      <c r="D62" s="3" t="s">
        <v>118</v>
      </c>
      <c r="E62" s="1" t="str">
        <f t="shared" si="5"/>
        <v>how much is it to rent a Chino Hills photo booth</v>
      </c>
    </row>
    <row r="63">
      <c r="A63" s="2" t="s">
        <v>52</v>
      </c>
      <c r="B63" s="2" t="s">
        <v>119</v>
      </c>
      <c r="D63" s="3" t="s">
        <v>120</v>
      </c>
      <c r="E63" s="1" t="str">
        <f t="shared" si="5"/>
        <v>how much is it to rent a Chino Hills photo booth</v>
      </c>
    </row>
    <row r="64">
      <c r="A64" s="2" t="s">
        <v>48</v>
      </c>
      <c r="B64" s="2" t="s">
        <v>121</v>
      </c>
      <c r="D64" s="3" t="s">
        <v>122</v>
      </c>
      <c r="E64" s="1" t="str">
        <f t="shared" ref="E64:E66" si="6">HYPERLINK("https://docs.google.com/document/d/1kMWmJcZtQnZai0IUrlAYStp6i2OBECsb_O-V9O-nANU/edit?usp=sharing","photo booth rental Chino Hills")</f>
        <v>photo booth rental Chino Hills</v>
      </c>
    </row>
    <row r="65">
      <c r="A65" s="2" t="s">
        <v>50</v>
      </c>
      <c r="B65" s="2" t="s">
        <v>123</v>
      </c>
      <c r="D65" s="3" t="s">
        <v>124</v>
      </c>
      <c r="E65" s="1" t="str">
        <f t="shared" si="6"/>
        <v>photo booth rental Chino Hills</v>
      </c>
    </row>
    <row r="66">
      <c r="A66" s="2" t="s">
        <v>52</v>
      </c>
      <c r="B66" s="2" t="s">
        <v>125</v>
      </c>
      <c r="D66" s="3" t="s">
        <v>126</v>
      </c>
      <c r="E66" s="1" t="str">
        <f t="shared" si="6"/>
        <v>photo booth rental Chino Hills</v>
      </c>
    </row>
    <row r="67">
      <c r="A67" s="2" t="s">
        <v>127</v>
      </c>
      <c r="B67" s="2" t="s">
        <v>1</v>
      </c>
      <c r="D67" s="3" t="s">
        <v>128</v>
      </c>
      <c r="E67" s="1" t="str">
        <f>HYPERLINK("https://sites.google.com/view/rent-photo-booth-orange-county/home","can you rent a photo booth in Chino")</f>
        <v>can you rent a photo booth in Chino</v>
      </c>
    </row>
    <row r="68">
      <c r="A68" s="2" t="s">
        <v>127</v>
      </c>
      <c r="B68" s="2" t="s">
        <v>1</v>
      </c>
      <c r="D68" s="3" t="s">
        <v>129</v>
      </c>
      <c r="E68" s="1" t="str">
        <f>HYPERLINK("https://sites.google.com/view/photoboothrentals-beverlyhills/photo-booth-rentals-near-beverly-hills","can you rent a photo booth in Chino")</f>
        <v>can you rent a photo booth in Chino</v>
      </c>
    </row>
    <row r="69">
      <c r="A69" s="2" t="s">
        <v>127</v>
      </c>
      <c r="B69" s="2" t="s">
        <v>1</v>
      </c>
      <c r="D69" s="3" t="s">
        <v>130</v>
      </c>
      <c r="E69" s="1" t="str">
        <f>HYPERLINK("https://sites.google.com/view/photo-booth-rentals-losangeles/home","can you rent a photo booth in Chino")</f>
        <v>can you rent a photo booth in Chino</v>
      </c>
    </row>
    <row r="70">
      <c r="A70" s="2" t="s">
        <v>127</v>
      </c>
      <c r="B70" s="2" t="s">
        <v>1</v>
      </c>
      <c r="D70" s="3" t="s">
        <v>131</v>
      </c>
      <c r="E70" s="1" t="str">
        <f>HYPERLINK("https://sites.google.com/view/photo-booth-rental-in-anaheim/home","can you rent a photo booth in Chino")</f>
        <v>can you rent a photo booth in Chino</v>
      </c>
    </row>
    <row r="71">
      <c r="A71" s="2" t="s">
        <v>127</v>
      </c>
      <c r="B71" s="2" t="s">
        <v>1</v>
      </c>
      <c r="D71" s="3" t="s">
        <v>132</v>
      </c>
      <c r="E71" s="1" t="str">
        <f>HYPERLINK("https://sites.google.com/view/a-i-artificial-intelligence/home","can you rent a photo booth in Chino")</f>
        <v>can you rent a photo booth in Chino</v>
      </c>
    </row>
    <row r="72">
      <c r="A72" s="2" t="s">
        <v>48</v>
      </c>
      <c r="B72" s="2" t="s">
        <v>133</v>
      </c>
      <c r="D72" s="3" t="s">
        <v>134</v>
      </c>
      <c r="E72" s="1" t="str">
        <f t="shared" ref="E72:E74" si="7">HYPERLINK("https://docs.google.com/document/d/139nJ9hosvKJmmoH-OeeGUPUmT7aBH1lKx94TfjJoTBk/edit?usp=sharing","photo booth rental services Chino Hills")</f>
        <v>photo booth rental services Chino Hills</v>
      </c>
    </row>
    <row r="73">
      <c r="A73" s="2" t="s">
        <v>50</v>
      </c>
      <c r="B73" s="2" t="s">
        <v>135</v>
      </c>
      <c r="D73" s="3" t="s">
        <v>136</v>
      </c>
      <c r="E73" s="1" t="str">
        <f t="shared" si="7"/>
        <v>photo booth rental services Chino Hills</v>
      </c>
    </row>
    <row r="74">
      <c r="A74" s="2" t="s">
        <v>52</v>
      </c>
      <c r="B74" s="2" t="s">
        <v>137</v>
      </c>
      <c r="D74" s="3" t="s">
        <v>138</v>
      </c>
      <c r="E74" s="1" t="str">
        <f t="shared" si="7"/>
        <v>photo booth rental services Chino Hills</v>
      </c>
    </row>
    <row r="75">
      <c r="A75" s="2" t="s">
        <v>48</v>
      </c>
      <c r="B75" s="2" t="s">
        <v>139</v>
      </c>
      <c r="D75" s="3" t="s">
        <v>140</v>
      </c>
      <c r="E75" s="1" t="str">
        <f t="shared" ref="E75:E77" si="8">HYPERLINK("https://docs.google.com/document/d/1GO688f-yvkY-WrcB5IJ-Y4gwNTPRDg-eHmNSqqvGACw/edit?usp=sharing","photo.booth rentals Chino Hills")</f>
        <v>photo.booth rentals Chino Hills</v>
      </c>
    </row>
    <row r="76">
      <c r="A76" s="2" t="s">
        <v>50</v>
      </c>
      <c r="B76" s="2" t="s">
        <v>141</v>
      </c>
      <c r="D76" s="3" t="s">
        <v>142</v>
      </c>
      <c r="E76" s="1" t="str">
        <f t="shared" si="8"/>
        <v>photo.booth rentals Chino Hills</v>
      </c>
    </row>
    <row r="77">
      <c r="A77" s="2" t="s">
        <v>52</v>
      </c>
      <c r="B77" s="2" t="s">
        <v>143</v>
      </c>
      <c r="D77" s="3" t="s">
        <v>144</v>
      </c>
      <c r="E77" s="1" t="str">
        <f t="shared" si="8"/>
        <v>photo.booth rentals Chino Hills</v>
      </c>
    </row>
    <row r="78">
      <c r="A78" s="2" t="s">
        <v>48</v>
      </c>
      <c r="B78" s="2" t="s">
        <v>145</v>
      </c>
      <c r="D78" s="3" t="s">
        <v>146</v>
      </c>
      <c r="E78" s="1" t="str">
        <f t="shared" ref="E78:E80" si="9">HYPERLINK("https://docs.google.com/document/d/1OrXI_ctFVnwU4o5K5Ze4YDjBAojEsfr2OPoMnQoW9Lg/edit?usp=sharing","photo booth rental sweet 16 Chino Hills")</f>
        <v>photo booth rental sweet 16 Chino Hills</v>
      </c>
    </row>
    <row r="79">
      <c r="A79" s="2" t="s">
        <v>50</v>
      </c>
      <c r="B79" s="2" t="s">
        <v>147</v>
      </c>
      <c r="D79" s="3" t="s">
        <v>148</v>
      </c>
      <c r="E79" s="1" t="str">
        <f t="shared" si="9"/>
        <v>photo booth rental sweet 16 Chino Hills</v>
      </c>
    </row>
    <row r="80">
      <c r="A80" s="2" t="s">
        <v>52</v>
      </c>
      <c r="B80" s="2" t="s">
        <v>149</v>
      </c>
      <c r="D80" s="3" t="s">
        <v>150</v>
      </c>
      <c r="E80" s="1" t="str">
        <f t="shared" si="9"/>
        <v>photo booth rental sweet 16 Chino Hills</v>
      </c>
    </row>
    <row r="81">
      <c r="A81" s="2" t="s">
        <v>127</v>
      </c>
      <c r="B81" s="2" t="s">
        <v>1</v>
      </c>
      <c r="D81" s="3" t="s">
        <v>128</v>
      </c>
      <c r="E81" s="1" t="str">
        <f>HYPERLINK("https://sites.google.com/view/rent-photo-booth-orange-county/home","can you rent a photo booth in Chino")</f>
        <v>can you rent a photo booth in Chino</v>
      </c>
    </row>
    <row r="82">
      <c r="A82" s="2" t="s">
        <v>127</v>
      </c>
      <c r="B82" s="2" t="s">
        <v>1</v>
      </c>
      <c r="D82" s="3" t="s">
        <v>129</v>
      </c>
      <c r="E82" s="1" t="str">
        <f>HYPERLINK("https://sites.google.com/view/photoboothrentals-beverlyhills/photo-booth-rentals-near-beverly-hills","can you rent a photo booth in Chino")</f>
        <v>can you rent a photo booth in Chino</v>
      </c>
    </row>
    <row r="83">
      <c r="A83" s="2" t="s">
        <v>127</v>
      </c>
      <c r="B83" s="2" t="s">
        <v>1</v>
      </c>
      <c r="D83" s="3" t="s">
        <v>130</v>
      </c>
      <c r="E83" s="1" t="str">
        <f>HYPERLINK("https://sites.google.com/view/photo-booth-rentals-losangeles/home","can you rent a photo booth in Chino")</f>
        <v>can you rent a photo booth in Chino</v>
      </c>
    </row>
    <row r="84">
      <c r="A84" s="2" t="s">
        <v>127</v>
      </c>
      <c r="B84" s="2" t="s">
        <v>1</v>
      </c>
      <c r="D84" s="3" t="s">
        <v>131</v>
      </c>
      <c r="E84" s="1" t="str">
        <f>HYPERLINK("https://sites.google.com/view/photo-booth-rental-in-anaheim/home","can you rent a photo booth in Chino")</f>
        <v>can you rent a photo booth in Chino</v>
      </c>
    </row>
    <row r="85">
      <c r="A85" s="2" t="s">
        <v>127</v>
      </c>
      <c r="B85" s="2" t="s">
        <v>1</v>
      </c>
      <c r="D85" s="3" t="s">
        <v>132</v>
      </c>
      <c r="E85" s="1" t="str">
        <f>HYPERLINK("https://sites.google.com/view/a-i-artificial-intelligence/home","can you rent a photo booth in Chino")</f>
        <v>can you rent a photo booth in Chino</v>
      </c>
    </row>
    <row r="86">
      <c r="A86" s="2" t="s">
        <v>48</v>
      </c>
      <c r="B86" s="2" t="s">
        <v>151</v>
      </c>
      <c r="D86" s="3" t="s">
        <v>152</v>
      </c>
      <c r="E86" s="1" t="str">
        <f t="shared" ref="E86:E88" si="10">HYPERLINK("https://docs.google.com/document/d/1lhW19mHTZ9xuKqza0HbWgAmDdBuGaMnD63GbWH_6u6Q/edit?usp=sharing","photo booth rental 360 Chino Hills")</f>
        <v>photo booth rental 360 Chino Hills</v>
      </c>
    </row>
    <row r="87">
      <c r="A87" s="2" t="s">
        <v>50</v>
      </c>
      <c r="B87" s="2" t="s">
        <v>153</v>
      </c>
      <c r="D87" s="3" t="s">
        <v>154</v>
      </c>
      <c r="E87" s="1" t="str">
        <f t="shared" si="10"/>
        <v>photo booth rental 360 Chino Hills</v>
      </c>
    </row>
    <row r="88">
      <c r="A88" s="2" t="s">
        <v>52</v>
      </c>
      <c r="B88" s="2" t="s">
        <v>155</v>
      </c>
      <c r="D88" s="3" t="s">
        <v>156</v>
      </c>
      <c r="E88" s="1" t="str">
        <f t="shared" si="10"/>
        <v>photo booth rental 360 Chino Hills</v>
      </c>
    </row>
    <row r="89">
      <c r="A89" s="2" t="s">
        <v>48</v>
      </c>
      <c r="B89" s="2" t="s">
        <v>157</v>
      </c>
      <c r="D89" s="3" t="s">
        <v>158</v>
      </c>
      <c r="E89" s="1" t="str">
        <f t="shared" ref="E89:E91" si="11">HYPERLINK("https://docs.google.com/document/d/1ZZQsePvZ4aAwSVyvKAyNheDBRfYPnRV0ne0Pb3RIuJY/edit?usp=sharing","360 photo booth rental near Chino Hills")</f>
        <v>360 photo booth rental near Chino Hills</v>
      </c>
    </row>
    <row r="90">
      <c r="A90" s="2" t="s">
        <v>50</v>
      </c>
      <c r="B90" s="2" t="s">
        <v>159</v>
      </c>
      <c r="D90" s="3" t="s">
        <v>160</v>
      </c>
      <c r="E90" s="1" t="str">
        <f t="shared" si="11"/>
        <v>360 photo booth rental near Chino Hills</v>
      </c>
    </row>
    <row r="91">
      <c r="A91" s="2" t="s">
        <v>52</v>
      </c>
      <c r="B91" s="2" t="s">
        <v>161</v>
      </c>
      <c r="D91" s="3" t="s">
        <v>162</v>
      </c>
      <c r="E91" s="1" t="str">
        <f t="shared" si="11"/>
        <v>360 photo booth rental near Chino Hills</v>
      </c>
    </row>
    <row r="92">
      <c r="A92" s="2" t="s">
        <v>48</v>
      </c>
      <c r="B92" s="2" t="s">
        <v>163</v>
      </c>
      <c r="D92" s="3" t="s">
        <v>164</v>
      </c>
      <c r="E92" s="1" t="str">
        <f t="shared" ref="E92:E94" si="12">HYPERLINK("https://docs.google.com/document/d/11N9nGC-esO5kcEbKhSTa_bkfygIL6J8dGHo_Z4sAxH0/edit?usp=sharing","360 photo booth rental Chino Hills")</f>
        <v>360 photo booth rental Chino Hills</v>
      </c>
    </row>
    <row r="93">
      <c r="A93" s="2" t="s">
        <v>50</v>
      </c>
      <c r="B93" s="2" t="s">
        <v>165</v>
      </c>
      <c r="D93" s="3" t="s">
        <v>166</v>
      </c>
      <c r="E93" s="1" t="str">
        <f t="shared" si="12"/>
        <v>360 photo booth rental Chino Hills</v>
      </c>
    </row>
    <row r="94">
      <c r="A94" s="2" t="s">
        <v>52</v>
      </c>
      <c r="B94" s="2" t="s">
        <v>167</v>
      </c>
      <c r="D94" s="3" t="s">
        <v>168</v>
      </c>
      <c r="E94" s="1" t="str">
        <f t="shared" si="12"/>
        <v>360 photo booth rental Chino Hills</v>
      </c>
    </row>
    <row r="95">
      <c r="A95" s="2" t="s">
        <v>127</v>
      </c>
      <c r="B95" s="2" t="s">
        <v>1</v>
      </c>
      <c r="D95" s="3" t="s">
        <v>128</v>
      </c>
      <c r="E95" s="1" t="str">
        <f>HYPERLINK("https://sites.google.com/view/rent-photo-booth-orange-county/home","can you rent a photo booth in Chino")</f>
        <v>can you rent a photo booth in Chino</v>
      </c>
    </row>
    <row r="96">
      <c r="A96" s="2" t="s">
        <v>127</v>
      </c>
      <c r="B96" s="2" t="s">
        <v>1</v>
      </c>
      <c r="D96" s="3" t="s">
        <v>129</v>
      </c>
      <c r="E96" s="1" t="str">
        <f>HYPERLINK("https://sites.google.com/view/photoboothrentals-beverlyhills/photo-booth-rentals-near-beverly-hills","can you rent a photo booth in Chino")</f>
        <v>can you rent a photo booth in Chino</v>
      </c>
    </row>
    <row r="97">
      <c r="A97" s="2" t="s">
        <v>127</v>
      </c>
      <c r="B97" s="2" t="s">
        <v>1</v>
      </c>
      <c r="D97" s="3" t="s">
        <v>130</v>
      </c>
      <c r="E97" s="1" t="str">
        <f>HYPERLINK("https://sites.google.com/view/photo-booth-rentals-losangeles/home","can you rent a photo booth in Chino")</f>
        <v>can you rent a photo booth in Chino</v>
      </c>
    </row>
    <row r="98">
      <c r="A98" s="2" t="s">
        <v>127</v>
      </c>
      <c r="B98" s="2" t="s">
        <v>1</v>
      </c>
      <c r="D98" s="3" t="s">
        <v>131</v>
      </c>
      <c r="E98" s="1" t="str">
        <f>HYPERLINK("https://sites.google.com/view/photo-booth-rental-in-anaheim/home","can you rent a photo booth in Chino")</f>
        <v>can you rent a photo booth in Chino</v>
      </c>
    </row>
    <row r="99">
      <c r="A99" s="2" t="s">
        <v>127</v>
      </c>
      <c r="B99" s="2" t="s">
        <v>1</v>
      </c>
      <c r="D99" s="3" t="s">
        <v>132</v>
      </c>
      <c r="E99" s="1" t="str">
        <f>HYPERLINK("https://sites.google.com/view/a-i-artificial-intelligence/home","can you rent a photo booth in Chino")</f>
        <v>can you rent a photo booth in Chino</v>
      </c>
    </row>
    <row r="100">
      <c r="A100" s="2" t="s">
        <v>48</v>
      </c>
      <c r="B100" s="2" t="s">
        <v>169</v>
      </c>
      <c r="D100" s="3" t="s">
        <v>170</v>
      </c>
      <c r="E100" s="1" t="str">
        <f t="shared" ref="E100:E102" si="13">HYPERLINK("https://docs.google.com/document/d/1q_uPIX9M9Zmn3YuMDj4F14qKfTna3VFYML148UkN03M/edit?usp=sharing","4 hour photo booth rental Chino Hills")</f>
        <v>4 hour photo booth rental Chino Hills</v>
      </c>
    </row>
    <row r="101">
      <c r="A101" s="2" t="s">
        <v>50</v>
      </c>
      <c r="B101" s="2" t="s">
        <v>171</v>
      </c>
      <c r="D101" s="3" t="s">
        <v>172</v>
      </c>
      <c r="E101" s="1" t="str">
        <f t="shared" si="13"/>
        <v>4 hour photo booth rental Chino Hills</v>
      </c>
    </row>
    <row r="102">
      <c r="A102" s="2" t="s">
        <v>52</v>
      </c>
      <c r="B102" s="2" t="s">
        <v>173</v>
      </c>
      <c r="D102" s="3" t="s">
        <v>174</v>
      </c>
      <c r="E102" s="1" t="str">
        <f t="shared" si="13"/>
        <v>4 hour photo booth rental Chino Hills</v>
      </c>
    </row>
    <row r="103">
      <c r="A103" s="2" t="s">
        <v>48</v>
      </c>
      <c r="B103" s="2" t="s">
        <v>175</v>
      </c>
      <c r="D103" s="3" t="s">
        <v>176</v>
      </c>
      <c r="E103" s="1" t="str">
        <f t="shared" ref="E103:E105" si="14">HYPERLINK("https://docs.google.com/document/d/1M-G9SajJH1LGVOHLn3G4J1pXdH0KtCyCa9wlQ9KvM7M/edit?usp=sharing","how much is it to rent a photo booth for a party in Chino Hills")</f>
        <v>how much is it to rent a photo booth for a party in Chino Hills</v>
      </c>
    </row>
    <row r="104">
      <c r="A104" s="2" t="s">
        <v>50</v>
      </c>
      <c r="B104" s="2" t="s">
        <v>177</v>
      </c>
      <c r="D104" s="3" t="s">
        <v>178</v>
      </c>
      <c r="E104" s="1" t="str">
        <f t="shared" si="14"/>
        <v>how much is it to rent a photo booth for a party in Chino Hills</v>
      </c>
    </row>
    <row r="105">
      <c r="A105" s="2" t="s">
        <v>52</v>
      </c>
      <c r="B105" s="2" t="s">
        <v>179</v>
      </c>
      <c r="D105" s="3" t="s">
        <v>180</v>
      </c>
      <c r="E105" s="1" t="str">
        <f t="shared" si="14"/>
        <v>how much is it to rent a photo booth for a party in Chino Hills</v>
      </c>
    </row>
    <row r="106">
      <c r="A106" s="2" t="s">
        <v>48</v>
      </c>
      <c r="B106" s="2" t="s">
        <v>181</v>
      </c>
      <c r="D106" s="3" t="s">
        <v>182</v>
      </c>
      <c r="E106" s="1" t="str">
        <f t="shared" ref="E106:E108" si="15">HYPERLINK("https://docs.google.com/document/d/1TdSWkO1DibU8sNQkvNoA-C1QuRzF7LXm4HuX0bSGX_w/edit?usp=sharing","photo booth rentals cost in Chino Hills")</f>
        <v>photo booth rentals cost in Chino Hills</v>
      </c>
    </row>
    <row r="107">
      <c r="A107" s="2" t="s">
        <v>50</v>
      </c>
      <c r="B107" s="2" t="s">
        <v>183</v>
      </c>
      <c r="D107" s="3" t="s">
        <v>184</v>
      </c>
      <c r="E107" s="1" t="str">
        <f t="shared" si="15"/>
        <v>photo booth rentals cost in Chino Hills</v>
      </c>
    </row>
    <row r="108">
      <c r="A108" s="2" t="s">
        <v>52</v>
      </c>
      <c r="B108" s="2" t="s">
        <v>185</v>
      </c>
      <c r="D108" s="3" t="s">
        <v>186</v>
      </c>
      <c r="E108" s="1" t="str">
        <f t="shared" si="15"/>
        <v>photo booth rentals cost in Chino Hills</v>
      </c>
    </row>
    <row r="109">
      <c r="A109" s="2" t="s">
        <v>127</v>
      </c>
      <c r="B109" s="2" t="s">
        <v>1</v>
      </c>
      <c r="D109" s="3" t="s">
        <v>128</v>
      </c>
      <c r="E109" s="1" t="str">
        <f>HYPERLINK("https://sites.google.com/view/rent-photo-booth-orange-county/home","can you rent a photo booth in Chino")</f>
        <v>can you rent a photo booth in Chino</v>
      </c>
    </row>
    <row r="110">
      <c r="A110" s="2" t="s">
        <v>127</v>
      </c>
      <c r="B110" s="2" t="s">
        <v>1</v>
      </c>
      <c r="D110" s="3" t="s">
        <v>129</v>
      </c>
      <c r="E110" s="1" t="str">
        <f>HYPERLINK("https://sites.google.com/view/photoboothrentals-beverlyhills/photo-booth-rentals-near-beverly-hills","can you rent a photo booth in Chino")</f>
        <v>can you rent a photo booth in Chino</v>
      </c>
    </row>
    <row r="111">
      <c r="A111" s="2" t="s">
        <v>127</v>
      </c>
      <c r="B111" s="2" t="s">
        <v>1</v>
      </c>
      <c r="D111" s="3" t="s">
        <v>130</v>
      </c>
      <c r="E111" s="1" t="str">
        <f>HYPERLINK("https://sites.google.com/view/photo-booth-rentals-losangeles/home","can you rent a photo booth in Chino")</f>
        <v>can you rent a photo booth in Chino</v>
      </c>
    </row>
    <row r="112">
      <c r="A112" s="2" t="s">
        <v>127</v>
      </c>
      <c r="B112" s="2" t="s">
        <v>1</v>
      </c>
      <c r="D112" s="3" t="s">
        <v>131</v>
      </c>
      <c r="E112" s="1" t="str">
        <f>HYPERLINK("https://sites.google.com/view/photo-booth-rental-in-anaheim/home","can you rent a photo booth in Chino")</f>
        <v>can you rent a photo booth in Chino</v>
      </c>
    </row>
    <row r="113">
      <c r="A113" s="2" t="s">
        <v>127</v>
      </c>
      <c r="B113" s="2" t="s">
        <v>1</v>
      </c>
      <c r="D113" s="3" t="s">
        <v>132</v>
      </c>
      <c r="E113" s="1" t="str">
        <f>HYPERLINK("https://sites.google.com/view/a-i-artificial-intelligence/home","can you rent a photo booth in Chino")</f>
        <v>can you rent a photo booth in Chino</v>
      </c>
    </row>
    <row r="114">
      <c r="A114" s="2" t="s">
        <v>48</v>
      </c>
      <c r="B114" s="2" t="s">
        <v>187</v>
      </c>
      <c r="D114" s="3" t="s">
        <v>188</v>
      </c>
      <c r="E114" s="1" t="str">
        <f t="shared" ref="E114:E116" si="16">HYPERLINK("https://docs.google.com/document/d/14VtXJRIdlmQrOSt6IGid9ZCs5lcGdLc1WWiwje_KEzk/edit?usp=sharing","photo booth rental company near Chino Hills")</f>
        <v>photo booth rental company near Chino Hills</v>
      </c>
    </row>
    <row r="115">
      <c r="A115" s="2" t="s">
        <v>50</v>
      </c>
      <c r="B115" s="2" t="s">
        <v>189</v>
      </c>
      <c r="D115" s="3" t="s">
        <v>190</v>
      </c>
      <c r="E115" s="1" t="str">
        <f t="shared" si="16"/>
        <v>photo booth rental company near Chino Hills</v>
      </c>
    </row>
    <row r="116">
      <c r="A116" s="2" t="s">
        <v>52</v>
      </c>
      <c r="B116" s="2" t="s">
        <v>191</v>
      </c>
      <c r="D116" s="3" t="s">
        <v>192</v>
      </c>
      <c r="E116" s="1" t="str">
        <f t="shared" si="16"/>
        <v>photo booth rental company near Chino Hills</v>
      </c>
    </row>
    <row r="117">
      <c r="A117" s="2" t="s">
        <v>48</v>
      </c>
      <c r="B117" s="2" t="s">
        <v>193</v>
      </c>
      <c r="D117" s="3" t="s">
        <v>194</v>
      </c>
      <c r="E117" s="1" t="str">
        <f t="shared" ref="E117:E119" si="17">HYPERLINK("https://docs.google.com/document/d/1aYtDjvVpF6YayjkfM-8vDb9IKvRBFQokFD8paK3MxQs/edit?usp=sharing","photo booth rental.near Chino Hills")</f>
        <v>photo booth rental.near Chino Hills</v>
      </c>
    </row>
    <row r="118">
      <c r="A118" s="2" t="s">
        <v>50</v>
      </c>
      <c r="B118" s="2" t="s">
        <v>195</v>
      </c>
      <c r="D118" s="3" t="s">
        <v>196</v>
      </c>
      <c r="E118" s="1" t="str">
        <f t="shared" si="17"/>
        <v>photo booth rental.near Chino Hills</v>
      </c>
    </row>
    <row r="119">
      <c r="A119" s="2" t="s">
        <v>52</v>
      </c>
      <c r="B119" s="2" t="s">
        <v>197</v>
      </c>
      <c r="D119" s="3" t="s">
        <v>198</v>
      </c>
      <c r="E119" s="1" t="str">
        <f t="shared" si="17"/>
        <v>photo booth rental.near Chino Hills</v>
      </c>
    </row>
    <row r="120">
      <c r="A120" s="2" t="s">
        <v>48</v>
      </c>
      <c r="B120" s="2" t="s">
        <v>199</v>
      </c>
      <c r="D120" s="3" t="s">
        <v>200</v>
      </c>
      <c r="E120" s="1" t="str">
        <f t="shared" ref="E120:E122" si="18">HYPERLINK("https://docs.google.com/document/d/1l8WUjjqjWA8QSJ8mb0GAyp3MQSLlT7fbIm5xpXcGY4g/edit?usp=sharing","90s photo booth rental Chino Hills")</f>
        <v>90s photo booth rental Chino Hills</v>
      </c>
    </row>
    <row r="121">
      <c r="A121" s="2" t="s">
        <v>50</v>
      </c>
      <c r="B121" s="2" t="s">
        <v>201</v>
      </c>
      <c r="D121" s="3" t="s">
        <v>202</v>
      </c>
      <c r="E121" s="1" t="str">
        <f t="shared" si="18"/>
        <v>90s photo booth rental Chino Hills</v>
      </c>
    </row>
    <row r="122">
      <c r="A122" s="2" t="s">
        <v>52</v>
      </c>
      <c r="B122" s="2" t="s">
        <v>203</v>
      </c>
      <c r="D122" s="3" t="s">
        <v>204</v>
      </c>
      <c r="E122" s="1" t="str">
        <f t="shared" si="18"/>
        <v>90s photo booth rental Chino Hills</v>
      </c>
    </row>
    <row r="123">
      <c r="A123" s="2" t="s">
        <v>127</v>
      </c>
      <c r="B123" s="2" t="s">
        <v>1</v>
      </c>
      <c r="D123" s="3" t="s">
        <v>128</v>
      </c>
      <c r="E123" s="1" t="str">
        <f>HYPERLINK("https://sites.google.com/view/rent-photo-booth-orange-county/home","can you rent a photo booth in Chino")</f>
        <v>can you rent a photo booth in Chino</v>
      </c>
    </row>
    <row r="124">
      <c r="A124" s="2" t="s">
        <v>127</v>
      </c>
      <c r="B124" s="2" t="s">
        <v>1</v>
      </c>
      <c r="D124" s="3" t="s">
        <v>129</v>
      </c>
      <c r="E124" s="1" t="str">
        <f>HYPERLINK("https://sites.google.com/view/photoboothrentals-beverlyhills/photo-booth-rentals-near-beverly-hills","can you rent a photo booth in Chino")</f>
        <v>can you rent a photo booth in Chino</v>
      </c>
    </row>
    <row r="125">
      <c r="A125" s="2" t="s">
        <v>127</v>
      </c>
      <c r="B125" s="2" t="s">
        <v>1</v>
      </c>
      <c r="D125" s="3" t="s">
        <v>130</v>
      </c>
      <c r="E125" s="1" t="str">
        <f>HYPERLINK("https://sites.google.com/view/photo-booth-rentals-losangeles/home","can you rent a photo booth in Chino")</f>
        <v>can you rent a photo booth in Chino</v>
      </c>
    </row>
    <row r="126">
      <c r="A126" s="2" t="s">
        <v>127</v>
      </c>
      <c r="B126" s="2" t="s">
        <v>1</v>
      </c>
      <c r="D126" s="3" t="s">
        <v>131</v>
      </c>
      <c r="E126" s="1" t="str">
        <f>HYPERLINK("https://sites.google.com/view/photo-booth-rental-in-anaheim/home","can you rent a photo booth in Chino")</f>
        <v>can you rent a photo booth in Chino</v>
      </c>
    </row>
    <row r="127">
      <c r="A127" s="2" t="s">
        <v>127</v>
      </c>
      <c r="B127" s="2" t="s">
        <v>1</v>
      </c>
      <c r="D127" s="3" t="s">
        <v>132</v>
      </c>
      <c r="E127" s="1" t="str">
        <f>HYPERLINK("https://sites.google.com/view/a-i-artificial-intelligence/home","can you rent a photo booth in Chino")</f>
        <v>can you rent a photo booth in Chino</v>
      </c>
    </row>
    <row r="128">
      <c r="A128" s="2" t="s">
        <v>48</v>
      </c>
      <c r="B128" s="2" t="s">
        <v>205</v>
      </c>
      <c r="D128" s="3" t="s">
        <v>206</v>
      </c>
      <c r="E128" s="1" t="str">
        <f t="shared" ref="E128:E130" si="19">HYPERLINK("https://docs.google.com/document/d/1B0M_4E74KBcQyKhpBcaED7sEMVGEwYDFVQEf-7r3f-g/edit?usp=sharing","video photo booth rental Chino Hills")</f>
        <v>video photo booth rental Chino Hills</v>
      </c>
    </row>
    <row r="129">
      <c r="A129" s="2" t="s">
        <v>50</v>
      </c>
      <c r="B129" s="2" t="s">
        <v>207</v>
      </c>
      <c r="D129" s="3" t="s">
        <v>208</v>
      </c>
      <c r="E129" s="1" t="str">
        <f t="shared" si="19"/>
        <v>video photo booth rental Chino Hills</v>
      </c>
    </row>
    <row r="130">
      <c r="A130" s="2" t="s">
        <v>52</v>
      </c>
      <c r="B130" s="2" t="s">
        <v>209</v>
      </c>
      <c r="D130" s="3" t="s">
        <v>210</v>
      </c>
      <c r="E130" s="1" t="str">
        <f t="shared" si="19"/>
        <v>video photo booth rental Chino Hills</v>
      </c>
    </row>
    <row r="131">
      <c r="A131" s="2" t="s">
        <v>48</v>
      </c>
      <c r="B131" s="2" t="s">
        <v>211</v>
      </c>
      <c r="D131" s="3" t="s">
        <v>212</v>
      </c>
      <c r="E131" s="1" t="str">
        <f t="shared" ref="E131:E133" si="20">HYPERLINK("https://docs.google.com/document/d/1d_nQiAECaGiUDv_ObB6PHSA3fR9Ml0H7R2_yMb0UQaE/edit?usp=sharing","photo booth rental west covina")</f>
        <v>photo booth rental west covina</v>
      </c>
    </row>
    <row r="132">
      <c r="A132" s="2" t="s">
        <v>50</v>
      </c>
      <c r="B132" s="2" t="s">
        <v>213</v>
      </c>
      <c r="D132" s="3" t="s">
        <v>214</v>
      </c>
      <c r="E132" s="1" t="str">
        <f t="shared" si="20"/>
        <v>photo booth rental west covina</v>
      </c>
    </row>
    <row r="133">
      <c r="A133" s="2" t="s">
        <v>52</v>
      </c>
      <c r="B133" s="2" t="s">
        <v>215</v>
      </c>
      <c r="D133" s="3" t="s">
        <v>216</v>
      </c>
      <c r="E133" s="1" t="str">
        <f t="shared" si="20"/>
        <v>photo booth rental west covina</v>
      </c>
    </row>
    <row r="134">
      <c r="A134" s="2" t="s">
        <v>48</v>
      </c>
      <c r="B134" s="2" t="s">
        <v>217</v>
      </c>
      <c r="D134" s="3" t="s">
        <v>218</v>
      </c>
      <c r="E134" s="1" t="str">
        <f t="shared" ref="E134:E136" si="21">HYPERLINK("https://docs.google.com/document/d/1kTNWV2d0CR49cpZFX-TqdFYza18D3EEujlr_F01Oq5U/edit?usp=sharing","photo booth rental Chino Hills ca")</f>
        <v>photo booth rental Chino Hills ca</v>
      </c>
    </row>
    <row r="135">
      <c r="A135" s="2" t="s">
        <v>50</v>
      </c>
      <c r="B135" s="2" t="s">
        <v>219</v>
      </c>
      <c r="D135" s="3" t="s">
        <v>220</v>
      </c>
      <c r="E135" s="1" t="str">
        <f t="shared" si="21"/>
        <v>photo booth rental Chino Hills ca</v>
      </c>
    </row>
    <row r="136">
      <c r="A136" s="2" t="s">
        <v>52</v>
      </c>
      <c r="B136" s="2" t="s">
        <v>221</v>
      </c>
      <c r="D136" s="3" t="s">
        <v>222</v>
      </c>
      <c r="E136" s="1" t="str">
        <f t="shared" si="21"/>
        <v>photo booth rental Chino Hills ca</v>
      </c>
    </row>
    <row r="137">
      <c r="A137" s="2" t="s">
        <v>127</v>
      </c>
      <c r="B137" s="2" t="s">
        <v>1</v>
      </c>
      <c r="D137" s="3" t="s">
        <v>128</v>
      </c>
      <c r="E137" s="1" t="str">
        <f>HYPERLINK("https://sites.google.com/view/rent-photo-booth-orange-county/home","can you rent a photo booth in Chino")</f>
        <v>can you rent a photo booth in Chino</v>
      </c>
    </row>
    <row r="138">
      <c r="A138" s="2" t="s">
        <v>127</v>
      </c>
      <c r="B138" s="2" t="s">
        <v>1</v>
      </c>
      <c r="D138" s="3" t="s">
        <v>129</v>
      </c>
      <c r="E138" s="1" t="str">
        <f>HYPERLINK("https://sites.google.com/view/photoboothrentals-beverlyhills/photo-booth-rentals-near-beverly-hills","can you rent a photo booth in Chino")</f>
        <v>can you rent a photo booth in Chino</v>
      </c>
    </row>
    <row r="139">
      <c r="A139" s="2" t="s">
        <v>127</v>
      </c>
      <c r="B139" s="2" t="s">
        <v>1</v>
      </c>
      <c r="D139" s="3" t="s">
        <v>130</v>
      </c>
      <c r="E139" s="1" t="str">
        <f>HYPERLINK("https://sites.google.com/view/photo-booth-rentals-losangeles/home","can you rent a photo booth in Chino")</f>
        <v>can you rent a photo booth in Chino</v>
      </c>
    </row>
    <row r="140">
      <c r="A140" s="2" t="s">
        <v>127</v>
      </c>
      <c r="B140" s="2" t="s">
        <v>1</v>
      </c>
      <c r="D140" s="3" t="s">
        <v>131</v>
      </c>
      <c r="E140" s="1" t="str">
        <f>HYPERLINK("https://sites.google.com/view/photo-booth-rental-in-anaheim/home","can you rent a photo booth in Chino")</f>
        <v>can you rent a photo booth in Chino</v>
      </c>
    </row>
    <row r="141">
      <c r="A141" s="2" t="s">
        <v>127</v>
      </c>
      <c r="B141" s="2" t="s">
        <v>1</v>
      </c>
      <c r="D141" s="3" t="s">
        <v>132</v>
      </c>
      <c r="E141" s="1" t="str">
        <f>HYPERLINK("https://sites.google.com/view/a-i-artificial-intelligence/home","can you rent a photo booth in Chino")</f>
        <v>can you rent a photo booth in Chino</v>
      </c>
    </row>
    <row r="142">
      <c r="A142" s="2" t="s">
        <v>48</v>
      </c>
      <c r="B142" s="2" t="s">
        <v>223</v>
      </c>
      <c r="D142" s="3" t="s">
        <v>224</v>
      </c>
      <c r="E142" s="1" t="str">
        <f t="shared" ref="E142:E144" si="22">HYPERLINK("https://docs.google.com/document/d/11jKtBtpbI4XYoNeWLZoEUCCplAmTQYG3fnryepIaC2c/edit?usp=sharing","photo booth rental with prints in Chino Hills")</f>
        <v>photo booth rental with prints in Chino Hills</v>
      </c>
    </row>
    <row r="143">
      <c r="A143" s="2" t="s">
        <v>50</v>
      </c>
      <c r="B143" s="2" t="s">
        <v>225</v>
      </c>
      <c r="D143" s="3" t="s">
        <v>226</v>
      </c>
      <c r="E143" s="1" t="str">
        <f t="shared" si="22"/>
        <v>photo booth rental with prints in Chino Hills</v>
      </c>
    </row>
    <row r="144">
      <c r="A144" s="2" t="s">
        <v>52</v>
      </c>
      <c r="B144" s="2" t="s">
        <v>227</v>
      </c>
      <c r="D144" s="3" t="s">
        <v>228</v>
      </c>
      <c r="E144" s="1" t="str">
        <f t="shared" si="22"/>
        <v>photo booth rental with prints in Chino Hills</v>
      </c>
    </row>
    <row r="145">
      <c r="A145" s="2" t="s">
        <v>48</v>
      </c>
      <c r="B145" s="2" t="s">
        <v>229</v>
      </c>
      <c r="D145" s="3" t="s">
        <v>230</v>
      </c>
      <c r="E145" s="1" t="str">
        <f t="shared" ref="E145:E147" si="23">HYPERLINK("https://docs.google.com/document/d/14YkpXP0EXYDB6ibZSGwwA9hBVjriniKfxga9pNhntaI/edit?usp=sharing","photo booth rental Chino Hills wedding")</f>
        <v>photo booth rental Chino Hills wedding</v>
      </c>
    </row>
    <row r="146">
      <c r="A146" s="2" t="s">
        <v>50</v>
      </c>
      <c r="B146" s="2" t="s">
        <v>231</v>
      </c>
      <c r="D146" s="3" t="s">
        <v>232</v>
      </c>
      <c r="E146" s="1" t="str">
        <f t="shared" si="23"/>
        <v>photo booth rental Chino Hills wedding</v>
      </c>
    </row>
    <row r="147">
      <c r="A147" s="2" t="s">
        <v>52</v>
      </c>
      <c r="B147" s="2" t="s">
        <v>233</v>
      </c>
      <c r="D147" s="3" t="s">
        <v>234</v>
      </c>
      <c r="E147" s="1" t="str">
        <f t="shared" si="23"/>
        <v>photo booth rental Chino Hills wedding</v>
      </c>
    </row>
    <row r="148">
      <c r="A148" s="2" t="s">
        <v>127</v>
      </c>
      <c r="B148" s="2" t="s">
        <v>1</v>
      </c>
      <c r="D148" s="3" t="s">
        <v>128</v>
      </c>
      <c r="E148" s="1" t="str">
        <f>HYPERLINK("https://sites.google.com/view/rent-photo-booth-orange-county/home","can you rent a photo booth in Chino")</f>
        <v>can you rent a photo booth in Chino</v>
      </c>
    </row>
    <row r="149">
      <c r="A149" s="2" t="s">
        <v>127</v>
      </c>
      <c r="B149" s="2" t="s">
        <v>1</v>
      </c>
      <c r="D149" s="3" t="s">
        <v>129</v>
      </c>
      <c r="E149" s="1" t="str">
        <f>HYPERLINK("https://sites.google.com/view/photoboothrentals-beverlyhills/photo-booth-rentals-near-beverly-hills","can you rent a photo booth in Chino")</f>
        <v>can you rent a photo booth in Chino</v>
      </c>
    </row>
    <row r="150">
      <c r="A150" s="2" t="s">
        <v>127</v>
      </c>
      <c r="B150" s="2" t="s">
        <v>1</v>
      </c>
      <c r="D150" s="3" t="s">
        <v>130</v>
      </c>
      <c r="E150" s="1" t="str">
        <f>HYPERLINK("https://sites.google.com/view/photo-booth-rentals-losangeles/home","can you rent a photo booth in Chino")</f>
        <v>can you rent a photo booth in Chino</v>
      </c>
    </row>
    <row r="151">
      <c r="A151" s="2" t="s">
        <v>127</v>
      </c>
      <c r="B151" s="2" t="s">
        <v>1</v>
      </c>
      <c r="D151" s="3" t="s">
        <v>131</v>
      </c>
      <c r="E151" s="1" t="str">
        <f>HYPERLINK("https://sites.google.com/view/photo-booth-rental-in-anaheim/home","can you rent a photo booth in Chino")</f>
        <v>can you rent a photo booth in Chino</v>
      </c>
    </row>
    <row r="152">
      <c r="A152" s="2" t="s">
        <v>127</v>
      </c>
      <c r="B152" s="2" t="s">
        <v>1</v>
      </c>
      <c r="D152" s="3" t="s">
        <v>132</v>
      </c>
      <c r="E152" s="1" t="str">
        <f>HYPERLINK("https://sites.google.com/view/a-i-artificial-intelligence/home","can you rent a photo booth in Chino")</f>
        <v>can you rent a photo booth in Chino</v>
      </c>
    </row>
    <row r="153" ht="112.5" customHeight="1">
      <c r="A153" s="2" t="s">
        <v>235</v>
      </c>
      <c r="B153" s="2" t="s">
        <v>24</v>
      </c>
      <c r="C153" s="1" t="str">
        <f>HYPERLINK("https://docs.google.com/spreadsheets/d/1FD636ULoGw3_Hd3k1Fb_riAJp51KyS0RkpbhBQcF3G4/edit?disco=AAABUaL4GYg", IMAGE("https://api.qrserver.com/v1/create-qr-code/?size=150x150&amp;data=https://docs.google.com/spreadsheets/d/1FD636ULoGw3_Hd3k1Fb_riAJp51KyS0RkpbhBQcF3G4/edit?disco=AAABUaL4GYg",1))</f>
        <v/>
      </c>
      <c r="D153" s="3" t="s">
        <v>236</v>
      </c>
      <c r="E153" s="1" t="str">
        <f>HYPERLINK("https://docs.google.com/spreadsheets/d/1FD636ULoGw3_Hd3k1Fb_riAJp51KyS0RkpbhBQcF3G4/edit?disco=AAABUaL4GYg", "spreadsheet comment")</f>
        <v>spreadsheet comment</v>
      </c>
    </row>
    <row r="154" ht="112.5" customHeight="1">
      <c r="A154" s="2" t="s">
        <v>235</v>
      </c>
      <c r="B154" s="2" t="s">
        <v>40</v>
      </c>
      <c r="C154" s="1" t="str">
        <f>HYPERLINK("https://docs.google.com/drawings/d/1fEatZf3sG2cHrRFdc6o82FJfIhkS9kygOhgG9l6kDLQ/edit?disco=AAABUvCVBYg", IMAGE("https://api.qrserver.com/v1/create-qr-code/?size=150x150&amp;data=https://docs.google.com/drawings/d/1fEatZf3sG2cHrRFdc6o82FJfIhkS9kygOhgG9l6kDLQ/edit?disco=AAABUvCVBYg",1))</f>
        <v/>
      </c>
      <c r="D154" s="3" t="s">
        <v>237</v>
      </c>
      <c r="E154" s="1" t="str">
        <f>HYPERLINK("https://docs.google.com/drawings/d/1fEatZf3sG2cHrRFdc6o82FJfIhkS9kygOhgG9l6kDLQ/edit?disco=AAABUvCVBYg", "drawing comment")</f>
        <v>drawing comment</v>
      </c>
    </row>
    <row r="155" ht="112.5" customHeight="1">
      <c r="A155" s="2" t="s">
        <v>235</v>
      </c>
      <c r="B155" s="2" t="s">
        <v>48</v>
      </c>
      <c r="C155" s="1" t="str">
        <f>HYPERLINK("https://docs.google.com/document/d/14YkpXP0EXYDB6ibZSGwwA9hBVjriniKfxga9pNhntaI/edit?disco=AAABUOa5U8I", IMAGE("https://api.qrserver.com/v1/create-qr-code/?size=150x150&amp;data=https://docs.google.com/document/d/14YkpXP0EXYDB6ibZSGwwA9hBVjriniKfxga9pNhntaI/edit?disco=AAABUOa5U8I",1))</f>
        <v/>
      </c>
      <c r="D155" s="3" t="s">
        <v>238</v>
      </c>
      <c r="E155" s="1" t="str">
        <f>HYPERLINK("https://docs.google.com/document/d/14YkpXP0EXYDB6ibZSGwwA9hBVjriniKfxga9pNhntaI/edit?disco=AAABUOa5U8I", "document comment")</f>
        <v>document comment</v>
      </c>
    </row>
    <row r="156" ht="112.5" customHeight="1">
      <c r="A156" s="2" t="s">
        <v>235</v>
      </c>
      <c r="B156" s="2" t="s">
        <v>48</v>
      </c>
      <c r="C156" s="1" t="str">
        <f>HYPERLINK("https://docs.google.com/document/d/11jKtBtpbI4XYoNeWLZoEUCCplAmTQYG3fnryepIaC2c/edit?disco=AAABUvc2e7I", IMAGE("https://api.qrserver.com/v1/create-qr-code/?size=150x150&amp;data=https://docs.google.com/document/d/11jKtBtpbI4XYoNeWLZoEUCCplAmTQYG3fnryepIaC2c/edit?disco=AAABUvc2e7I",1))</f>
        <v/>
      </c>
      <c r="D156" s="3" t="s">
        <v>239</v>
      </c>
      <c r="E156" s="1" t="str">
        <f>HYPERLINK("https://docs.google.com/document/d/11jKtBtpbI4XYoNeWLZoEUCCplAmTQYG3fnryepIaC2c/edit?disco=AAABUvc2e7I", "document comment")</f>
        <v>document comment</v>
      </c>
    </row>
    <row r="157" ht="112.5" customHeight="1">
      <c r="A157" s="2" t="s">
        <v>235</v>
      </c>
      <c r="B157" s="2" t="s">
        <v>48</v>
      </c>
      <c r="C157" s="1" t="str">
        <f>HYPERLINK("https://docs.google.com/document/d/1kTNWV2d0CR49cpZFX-TqdFYza18D3EEujlr_F01Oq5U/edit?disco=AAABUY7Lb-k", IMAGE("https://api.qrserver.com/v1/create-qr-code/?size=150x150&amp;data=https://docs.google.com/document/d/1kTNWV2d0CR49cpZFX-TqdFYza18D3EEujlr_F01Oq5U/edit?disco=AAABUY7Lb-k",1))</f>
        <v/>
      </c>
      <c r="D157" s="3" t="s">
        <v>240</v>
      </c>
      <c r="E157" s="1" t="str">
        <f>HYPERLINK("https://docs.google.com/document/d/1kTNWV2d0CR49cpZFX-TqdFYza18D3EEujlr_F01Oq5U/edit?disco=AAABUY7Lb-k", "document comment")</f>
        <v>document comment</v>
      </c>
    </row>
    <row r="158" ht="112.5" customHeight="1">
      <c r="A158" s="2" t="s">
        <v>235</v>
      </c>
      <c r="B158" s="2" t="s">
        <v>48</v>
      </c>
      <c r="C158" s="1" t="str">
        <f>HYPERLINK("https://docs.google.com/document/d/1d_nQiAECaGiUDv_ObB6PHSA3fR9Ml0H7R2_yMb0UQaE/edit?disco=AAABUwChnkU", IMAGE("https://api.qrserver.com/v1/create-qr-code/?size=150x150&amp;data=https://docs.google.com/document/d/1d_nQiAECaGiUDv_ObB6PHSA3fR9Ml0H7R2_yMb0UQaE/edit?disco=AAABUwChnkU",1))</f>
        <v/>
      </c>
      <c r="D158" s="3" t="s">
        <v>241</v>
      </c>
      <c r="E158" s="1" t="str">
        <f>HYPERLINK("https://docs.google.com/document/d/1d_nQiAECaGiUDv_ObB6PHSA3fR9Ml0H7R2_yMb0UQaE/edit?disco=AAABUwChnkU", "document comment")</f>
        <v>document comment</v>
      </c>
    </row>
    <row r="159" ht="112.5" customHeight="1">
      <c r="A159" s="2" t="s">
        <v>235</v>
      </c>
      <c r="B159" s="2" t="s">
        <v>48</v>
      </c>
      <c r="C159" s="1" t="str">
        <f>HYPERLINK("https://docs.google.com/document/d/1B0M_4E74KBcQyKhpBcaED7sEMVGEwYDFVQEf-7r3f-g/edit?disco=AAABUZv2l0Y", IMAGE("https://api.qrserver.com/v1/create-qr-code/?size=150x150&amp;data=https://docs.google.com/document/d/1B0M_4E74KBcQyKhpBcaED7sEMVGEwYDFVQEf-7r3f-g/edit?disco=AAABUZv2l0Y",1))</f>
        <v/>
      </c>
      <c r="D159" s="3" t="s">
        <v>242</v>
      </c>
      <c r="E159" s="1" t="str">
        <f>HYPERLINK("https://docs.google.com/document/d/1B0M_4E74KBcQyKhpBcaED7sEMVGEwYDFVQEf-7r3f-g/edit?disco=AAABUZv2l0Y", "document comment")</f>
        <v>document comment</v>
      </c>
    </row>
    <row r="160" ht="112.5" customHeight="1">
      <c r="A160" s="2" t="s">
        <v>235</v>
      </c>
      <c r="B160" s="2" t="s">
        <v>48</v>
      </c>
      <c r="C160" s="1" t="str">
        <f>HYPERLINK("https://docs.google.com/document/d/1l8WUjjqjWA8QSJ8mb0GAyp3MQSLlT7fbIm5xpXcGY4g/edit?disco=AAABUwFyqcc", IMAGE("https://api.qrserver.com/v1/create-qr-code/?size=150x150&amp;data=https://docs.google.com/document/d/1l8WUjjqjWA8QSJ8mb0GAyp3MQSLlT7fbIm5xpXcGY4g/edit?disco=AAABUwFyqcc",1))</f>
        <v/>
      </c>
      <c r="D160" s="3" t="s">
        <v>243</v>
      </c>
      <c r="E160" s="1" t="str">
        <f>HYPERLINK("https://docs.google.com/document/d/1l8WUjjqjWA8QSJ8mb0GAyp3MQSLlT7fbIm5xpXcGY4g/edit?disco=AAABUwFyqcc", "document comment")</f>
        <v>document comment</v>
      </c>
    </row>
    <row r="161" ht="112.5" customHeight="1">
      <c r="A161" s="2" t="s">
        <v>235</v>
      </c>
      <c r="B161" s="2" t="s">
        <v>48</v>
      </c>
      <c r="C161" s="1" t="str">
        <f>HYPERLINK("https://docs.google.com/document/d/1aYtDjvVpF6YayjkfM-8vDb9IKvRBFQokFD8paK3MxQs/edit?disco=AAABUWSJmBE", IMAGE("https://api.qrserver.com/v1/create-qr-code/?size=150x150&amp;data=https://docs.google.com/document/d/1aYtDjvVpF6YayjkfM-8vDb9IKvRBFQokFD8paK3MxQs/edit?disco=AAABUWSJmBE",1))</f>
        <v/>
      </c>
      <c r="D161" s="3" t="s">
        <v>244</v>
      </c>
      <c r="E161" s="1" t="str">
        <f>HYPERLINK("https://docs.google.com/document/d/1aYtDjvVpF6YayjkfM-8vDb9IKvRBFQokFD8paK3MxQs/edit?disco=AAABUWSJmBE", "document comment")</f>
        <v>document comment</v>
      </c>
    </row>
    <row r="162" ht="112.5" customHeight="1">
      <c r="A162" s="2" t="s">
        <v>235</v>
      </c>
      <c r="B162" s="2" t="s">
        <v>48</v>
      </c>
      <c r="C162" s="1" t="str">
        <f>HYPERLINK("https://docs.google.com/document/d/14VtXJRIdlmQrOSt6IGid9ZCs5lcGdLc1WWiwje_KEzk/edit?disco=AAABULyIuqs", IMAGE("https://api.qrserver.com/v1/create-qr-code/?size=150x150&amp;data=https://docs.google.com/document/d/14VtXJRIdlmQrOSt6IGid9ZCs5lcGdLc1WWiwje_KEzk/edit?disco=AAABULyIuqs",1))</f>
        <v/>
      </c>
      <c r="D162" s="3" t="s">
        <v>245</v>
      </c>
      <c r="E162" s="1" t="str">
        <f>HYPERLINK("https://docs.google.com/document/d/14VtXJRIdlmQrOSt6IGid9ZCs5lcGdLc1WWiwje_KEzk/edit?disco=AAABULyIuqs", "document comment")</f>
        <v>document comment</v>
      </c>
    </row>
    <row r="163" ht="112.5" customHeight="1">
      <c r="A163" s="2" t="s">
        <v>235</v>
      </c>
      <c r="B163" s="2" t="s">
        <v>48</v>
      </c>
      <c r="C163" s="1" t="str">
        <f>HYPERLINK("https://docs.google.com/document/d/1TdSWkO1DibU8sNQkvNoA-C1QuRzF7LXm4HuX0bSGX_w/edit?disco=AAABUdUXfIw", IMAGE("https://api.qrserver.com/v1/create-qr-code/?size=150x150&amp;data=https://docs.google.com/document/d/1TdSWkO1DibU8sNQkvNoA-C1QuRzF7LXm4HuX0bSGX_w/edit?disco=AAABUdUXfIw",1))</f>
        <v/>
      </c>
      <c r="D163" s="3" t="s">
        <v>246</v>
      </c>
      <c r="E163" s="1" t="str">
        <f>HYPERLINK("https://docs.google.com/document/d/1TdSWkO1DibU8sNQkvNoA-C1QuRzF7LXm4HuX0bSGX_w/edit?disco=AAABUdUXfIw", "document comment")</f>
        <v>document comment</v>
      </c>
    </row>
    <row r="164" ht="112.5" customHeight="1">
      <c r="A164" s="2" t="s">
        <v>235</v>
      </c>
      <c r="B164" s="2" t="s">
        <v>48</v>
      </c>
      <c r="C164" s="1" t="str">
        <f>HYPERLINK("https://docs.google.com/document/d/1M-G9SajJH1LGVOHLn3G4J1pXdH0KtCyCa9wlQ9KvM7M/edit?disco=AAABUZkAKnI", IMAGE("https://api.qrserver.com/v1/create-qr-code/?size=150x150&amp;data=https://docs.google.com/document/d/1M-G9SajJH1LGVOHLn3G4J1pXdH0KtCyCa9wlQ9KvM7M/edit?disco=AAABUZkAKnI",1))</f>
        <v/>
      </c>
      <c r="D164" s="3" t="s">
        <v>247</v>
      </c>
      <c r="E164" s="1" t="str">
        <f>HYPERLINK("https://docs.google.com/document/d/1M-G9SajJH1LGVOHLn3G4J1pXdH0KtCyCa9wlQ9KvM7M/edit?disco=AAABUZkAKnI", "document comment")</f>
        <v>document comment</v>
      </c>
    </row>
    <row r="165" ht="112.5" customHeight="1">
      <c r="A165" s="2" t="s">
        <v>235</v>
      </c>
      <c r="B165" s="2" t="s">
        <v>48</v>
      </c>
      <c r="C165" s="1" t="str">
        <f>HYPERLINK("https://docs.google.com/document/d/1q_uPIX9M9Zmn3YuMDj4F14qKfTna3VFYML148UkN03M/edit?disco=AAABUWxKRDU", IMAGE("https://api.qrserver.com/v1/create-qr-code/?size=150x150&amp;data=https://docs.google.com/document/d/1q_uPIX9M9Zmn3YuMDj4F14qKfTna3VFYML148UkN03M/edit?disco=AAABUWxKRDU",1))</f>
        <v/>
      </c>
      <c r="D165" s="3" t="s">
        <v>248</v>
      </c>
      <c r="E165" s="1" t="str">
        <f>HYPERLINK("https://docs.google.com/document/d/1q_uPIX9M9Zmn3YuMDj4F14qKfTna3VFYML148UkN03M/edit?disco=AAABUWxKRDU", "document comment")</f>
        <v>document comment</v>
      </c>
    </row>
    <row r="166" ht="112.5" customHeight="1">
      <c r="A166" s="2" t="s">
        <v>235</v>
      </c>
      <c r="B166" s="2" t="s">
        <v>48</v>
      </c>
      <c r="C166" s="1" t="str">
        <f>HYPERLINK("https://docs.google.com/document/d/11N9nGC-esO5kcEbKhSTa_bkfygIL6J8dGHo_Z4sAxH0/edit?disco=AAABUVbH3XY", IMAGE("https://api.qrserver.com/v1/create-qr-code/?size=150x150&amp;data=https://docs.google.com/document/d/11N9nGC-esO5kcEbKhSTa_bkfygIL6J8dGHo_Z4sAxH0/edit?disco=AAABUVbH3XY",1))</f>
        <v/>
      </c>
      <c r="D166" s="3" t="s">
        <v>249</v>
      </c>
      <c r="E166" s="1" t="str">
        <f>HYPERLINK("https://docs.google.com/document/d/11N9nGC-esO5kcEbKhSTa_bkfygIL6J8dGHo_Z4sAxH0/edit?disco=AAABUVbH3XY", "document comment")</f>
        <v>document comment</v>
      </c>
    </row>
    <row r="167" ht="112.5" customHeight="1">
      <c r="A167" s="2" t="s">
        <v>235</v>
      </c>
      <c r="B167" s="2" t="s">
        <v>48</v>
      </c>
      <c r="C167" s="1" t="str">
        <f>HYPERLINK("https://docs.google.com/document/d/1ZZQsePvZ4aAwSVyvKAyNheDBRfYPnRV0ne0Pb3RIuJY/edit?disco=AAABUdg_KoM", IMAGE("https://api.qrserver.com/v1/create-qr-code/?size=150x150&amp;data=https://docs.google.com/document/d/1ZZQsePvZ4aAwSVyvKAyNheDBRfYPnRV0ne0Pb3RIuJY/edit?disco=AAABUdg_KoM",1))</f>
        <v/>
      </c>
      <c r="D167" s="3" t="s">
        <v>250</v>
      </c>
      <c r="E167" s="1" t="str">
        <f>HYPERLINK("https://docs.google.com/document/d/1ZZQsePvZ4aAwSVyvKAyNheDBRfYPnRV0ne0Pb3RIuJY/edit?disco=AAABUdg_KoM", "document comment")</f>
        <v>document comment</v>
      </c>
    </row>
    <row r="168" ht="112.5" customHeight="1">
      <c r="A168" s="2" t="s">
        <v>235</v>
      </c>
      <c r="B168" s="2" t="s">
        <v>48</v>
      </c>
      <c r="C168" s="1" t="str">
        <f>HYPERLINK("https://docs.google.com/document/d/1lhW19mHTZ9xuKqza0HbWgAmDdBuGaMnD63GbWH_6u6Q/edit?disco=AAABUNyGTvc", IMAGE("https://api.qrserver.com/v1/create-qr-code/?size=150x150&amp;data=https://docs.google.com/document/d/1lhW19mHTZ9xuKqza0HbWgAmDdBuGaMnD63GbWH_6u6Q/edit?disco=AAABUNyGTvc",1))</f>
        <v/>
      </c>
      <c r="D168" s="3" t="s">
        <v>251</v>
      </c>
      <c r="E168" s="1" t="str">
        <f>HYPERLINK("https://docs.google.com/document/d/1lhW19mHTZ9xuKqza0HbWgAmDdBuGaMnD63GbWH_6u6Q/edit?disco=AAABUNyGTvc", "document comment")</f>
        <v>document comment</v>
      </c>
    </row>
    <row r="169" ht="112.5" customHeight="1">
      <c r="A169" s="2" t="s">
        <v>235</v>
      </c>
      <c r="B169" s="2" t="s">
        <v>48</v>
      </c>
      <c r="C169" s="1" t="str">
        <f>HYPERLINK("https://docs.google.com/document/d/1OrXI_ctFVnwU4o5K5Ze4YDjBAojEsfr2OPoMnQoW9Lg/edit?disco=AAABUY_mHo0", IMAGE("https://api.qrserver.com/v1/create-qr-code/?size=150x150&amp;data=https://docs.google.com/document/d/1OrXI_ctFVnwU4o5K5Ze4YDjBAojEsfr2OPoMnQoW9Lg/edit?disco=AAABUY_mHo0",1))</f>
        <v/>
      </c>
      <c r="D169" s="3" t="s">
        <v>252</v>
      </c>
      <c r="E169" s="1" t="str">
        <f>HYPERLINK("https://docs.google.com/document/d/1OrXI_ctFVnwU4o5K5Ze4YDjBAojEsfr2OPoMnQoW9Lg/edit?disco=AAABUY_mHo0", "document comment")</f>
        <v>document comment</v>
      </c>
    </row>
    <row r="170" ht="112.5" customHeight="1">
      <c r="A170" s="2" t="s">
        <v>235</v>
      </c>
      <c r="B170" s="2" t="s">
        <v>48</v>
      </c>
      <c r="C170" s="1" t="str">
        <f>HYPERLINK("https://docs.google.com/document/d/1GO688f-yvkY-WrcB5IJ-Y4gwNTPRDg-eHmNSqqvGACw/edit?disco=AAABUdi54Mg", IMAGE("https://api.qrserver.com/v1/create-qr-code/?size=150x150&amp;data=https://docs.google.com/document/d/1GO688f-yvkY-WrcB5IJ-Y4gwNTPRDg-eHmNSqqvGACw/edit?disco=AAABUdi54Mg",1))</f>
        <v/>
      </c>
      <c r="D170" s="3" t="s">
        <v>253</v>
      </c>
      <c r="E170" s="1" t="str">
        <f>HYPERLINK("https://docs.google.com/document/d/1GO688f-yvkY-WrcB5IJ-Y4gwNTPRDg-eHmNSqqvGACw/edit?disco=AAABUdi54Mg", "document comment")</f>
        <v>document comment</v>
      </c>
    </row>
    <row r="171" ht="112.5" customHeight="1">
      <c r="A171" s="2" t="s">
        <v>235</v>
      </c>
      <c r="B171" s="2" t="s">
        <v>48</v>
      </c>
      <c r="C171" s="1" t="str">
        <f>HYPERLINK("https://docs.google.com/document/d/139nJ9hosvKJmmoH-OeeGUPUmT7aBH1lKx94TfjJoTBk/edit?disco=AAABUa6RQyM", IMAGE("https://api.qrserver.com/v1/create-qr-code/?size=150x150&amp;data=https://docs.google.com/document/d/139nJ9hosvKJmmoH-OeeGUPUmT7aBH1lKx94TfjJoTBk/edit?disco=AAABUa6RQyM",1))</f>
        <v/>
      </c>
      <c r="D171" s="3" t="s">
        <v>254</v>
      </c>
      <c r="E171" s="1" t="str">
        <f>HYPERLINK("https://docs.google.com/document/d/139nJ9hosvKJmmoH-OeeGUPUmT7aBH1lKx94TfjJoTBk/edit?disco=AAABUa6RQyM", "document comment")</f>
        <v>document comment</v>
      </c>
    </row>
    <row r="172" ht="112.5" customHeight="1">
      <c r="A172" s="2" t="s">
        <v>235</v>
      </c>
      <c r="B172" s="2" t="s">
        <v>48</v>
      </c>
      <c r="C172" s="1" t="str">
        <f>HYPERLINK("https://docs.google.com/document/d/1kMWmJcZtQnZai0IUrlAYStp6i2OBECsb_O-V9O-nANU/edit?disco=AAABUTe9CDg", IMAGE("https://api.qrserver.com/v1/create-qr-code/?size=150x150&amp;data=https://docs.google.com/document/d/1kMWmJcZtQnZai0IUrlAYStp6i2OBECsb_O-V9O-nANU/edit?disco=AAABUTe9CDg",1))</f>
        <v/>
      </c>
      <c r="D172" s="3" t="s">
        <v>255</v>
      </c>
      <c r="E172" s="1" t="str">
        <f>HYPERLINK("https://docs.google.com/document/d/1kMWmJcZtQnZai0IUrlAYStp6i2OBECsb_O-V9O-nANU/edit?disco=AAABUTe9CDg", "document comment")</f>
        <v>document comment</v>
      </c>
    </row>
    <row r="173" ht="112.5" customHeight="1">
      <c r="A173" s="2" t="s">
        <v>235</v>
      </c>
      <c r="B173" s="2" t="s">
        <v>48</v>
      </c>
      <c r="C173" s="1" t="str">
        <f>HYPERLINK("https://docs.google.com/document/d/1vxOOHfxzOfA1v4QoJt9fG-PB7L50vS4xaSfrNge_Qwg/edit?disco=AAABUb_GdYk", IMAGE("https://api.qrserver.com/v1/create-qr-code/?size=150x150&amp;data=https://docs.google.com/document/d/1vxOOHfxzOfA1v4QoJt9fG-PB7L50vS4xaSfrNge_Qwg/edit?disco=AAABUb_GdYk",1))</f>
        <v/>
      </c>
      <c r="D173" s="3" t="s">
        <v>256</v>
      </c>
      <c r="E173" s="1" t="str">
        <f>HYPERLINK("https://docs.google.com/document/d/1vxOOHfxzOfA1v4QoJt9fG-PB7L50vS4xaSfrNge_Qwg/edit?disco=AAABUb_GdYk", "document comment")</f>
        <v>document comment</v>
      </c>
    </row>
    <row r="174" ht="112.5" customHeight="1">
      <c r="A174" s="2" t="s">
        <v>235</v>
      </c>
      <c r="B174" s="2" t="s">
        <v>48</v>
      </c>
      <c r="C174" s="1" t="str">
        <f>HYPERLINK("https://docs.google.com/document/d/1y-bLwEzHCDrzHO7wCUtp41j42ZgIhAKd9b1nN3wYBo0/edit?disco=AAABUWEwBYk", IMAGE("https://api.qrserver.com/v1/create-qr-code/?size=150x150&amp;data=https://docs.google.com/document/d/1y-bLwEzHCDrzHO7wCUtp41j42ZgIhAKd9b1nN3wYBo0/edit?disco=AAABUWEwBYk",1))</f>
        <v/>
      </c>
      <c r="D174" s="3" t="s">
        <v>257</v>
      </c>
      <c r="E174" s="1" t="str">
        <f>HYPERLINK("https://docs.google.com/document/d/1y-bLwEzHCDrzHO7wCUtp41j42ZgIhAKd9b1nN3wYBo0/edit?disco=AAABUWEwBYk", "document comment")</f>
        <v>document comment</v>
      </c>
    </row>
    <row r="175" ht="112.5" customHeight="1">
      <c r="A175" s="2" t="s">
        <v>235</v>
      </c>
      <c r="B175" s="2" t="s">
        <v>48</v>
      </c>
      <c r="C175" s="1" t="str">
        <f>HYPERLINK("https://docs.google.com/document/d/167PP7v8H_9wePBmqbhdRnm8gnGnNSWg-ggi-AYzsDZI/edit?disco=AAABUY351_o", IMAGE("https://api.qrserver.com/v1/create-qr-code/?size=150x150&amp;data=https://docs.google.com/document/d/167PP7v8H_9wePBmqbhdRnm8gnGnNSWg-ggi-AYzsDZI/edit?disco=AAABUY351_o",1))</f>
        <v/>
      </c>
      <c r="D175" s="3" t="s">
        <v>258</v>
      </c>
      <c r="E175" s="1" t="str">
        <f>HYPERLINK("https://docs.google.com/document/d/167PP7v8H_9wePBmqbhdRnm8gnGnNSWg-ggi-AYzsDZI/edit?disco=AAABUY351_o", "document comment")</f>
        <v>document comment</v>
      </c>
    </row>
    <row r="176" ht="112.5" customHeight="1">
      <c r="A176" s="2" t="s">
        <v>235</v>
      </c>
      <c r="B176" s="2" t="s">
        <v>54</v>
      </c>
      <c r="C176" s="1" t="str">
        <f>HYPERLINK("https://docs.google.com/presentation/d/1dQVlZF5r633-Eo_sfFdkiuVSZFMUxzsw_cyekmfPclc/edit?disco=AAABUd576e8", IMAGE("https://api.qrserver.com/v1/create-qr-code/?size=150x150&amp;data=https://docs.google.com/presentation/d/1dQVlZF5r633-Eo_sfFdkiuVSZFMUxzsw_cyekmfPclc/edit?disco=AAABUd576e8",1))</f>
        <v/>
      </c>
      <c r="D176" s="3" t="s">
        <v>259</v>
      </c>
      <c r="E176" s="1" t="str">
        <f>HYPERLINK("https://docs.google.com/presentation/d/1dQVlZF5r633-Eo_sfFdkiuVSZFMUxzsw_cyekmfPclc/edit?disco=AAABUd576e8", "presentation comment")</f>
        <v>presentation comment</v>
      </c>
    </row>
    <row r="177" ht="112.5" customHeight="1">
      <c r="A177" s="2" t="s">
        <v>260</v>
      </c>
      <c r="B177" s="2" t="s">
        <v>261</v>
      </c>
      <c r="C177" s="1" t="str">
        <f>HYPERLINK("https://drive.google.com/file/d/1EAAP_-NnkzMoJiO7RN2TPehm8RpQeesG/view?usp=sharing", IMAGE("https://api.qrserver.com/v1/create-qr-code/?size=150x150&amp;data=https://drive.google.com/file/d/1EAAP_-NnkzMoJiO7RN2TPehm8RpQeesG/view?usp=sharing",1))</f>
        <v/>
      </c>
      <c r="D177" s="3" t="s">
        <v>262</v>
      </c>
      <c r="E177" s="1" t="str">
        <f>HYPERLINK("https://drive.google.com/file/d/1EAAP_-NnkzMoJiO7RN2TPehm8RpQeesG/view?usp=sharing","can you rent a photo booth in Chino-can you rent a photo booth in Chino.ods")</f>
        <v>can you rent a photo booth in Chino-can you rent a photo booth in Chino.ods</v>
      </c>
    </row>
    <row r="178" ht="112.5" customHeight="1">
      <c r="A178" s="2" t="s">
        <v>263</v>
      </c>
      <c r="B178" s="2" t="s">
        <v>264</v>
      </c>
      <c r="C178" s="1" t="str">
        <f>HYPERLINK("https://docs.google.com/spreadsheets/d/1SP2Z3se8qSt2zpfsWC0cuAPWnBRIOkkQ/edit?usp=sharing&amp;ouid=115602453726005426174&amp;rtpof=true&amp;sd=true", IMAGE("https://api.qrserver.com/v1/create-qr-code/?size=150x150&amp;data=https://docs.google.com/spreadsheets/d/1SP2Z3se8qSt2zpfsWC0cuAPWnBRIOkkQ/edit?usp=sharing&amp;ouid=115602453726005426174&amp;rtpof=true&amp;sd=true",1))</f>
        <v/>
      </c>
      <c r="D178" s="3" t="s">
        <v>265</v>
      </c>
      <c r="E178" s="1" t="str">
        <f>HYPERLINK("https://docs.google.com/spreadsheets/d/1SP2Z3se8qSt2zpfsWC0cuAPWnBRIOkkQ/edit?usp=sharing&amp;ouid=115602453726005426174&amp;rtpof=true&amp;sd=true","can you rent a photo booth in Chino-can you rent a photo booth in Chino.xlsx")</f>
        <v>can you rent a photo booth in Chino-can you rent a photo booth in Chino.xlsx</v>
      </c>
    </row>
    <row r="179" ht="112.5" customHeight="1">
      <c r="A179" s="2" t="s">
        <v>260</v>
      </c>
      <c r="B179" s="2" t="s">
        <v>266</v>
      </c>
      <c r="C179" s="1" t="str">
        <f>HYPERLINK("https://drive.google.com/file/d/1uMQRxJdmqvxOQDKCTDBr3FhqdnIreOIs/view?usp=sharing", IMAGE("https://api.qrserver.com/v1/create-qr-code/?size=150x150&amp;data=https://drive.google.com/file/d/1uMQRxJdmqvxOQDKCTDBr3FhqdnIreOIs/view?usp=sharing",1))</f>
        <v/>
      </c>
      <c r="D179" s="3" t="s">
        <v>267</v>
      </c>
      <c r="E179" s="1" t="str">
        <f>HYPERLINK("https://drive.google.com/file/d/1uMQRxJdmqvxOQDKCTDBr3FhqdnIreOIs/view?usp=sharing","can you rent a photo booth in Chino-Keywords.ods")</f>
        <v>can you rent a photo booth in Chino-Keywords.ods</v>
      </c>
    </row>
    <row r="180" ht="112.5" customHeight="1">
      <c r="A180" s="2" t="s">
        <v>263</v>
      </c>
      <c r="B180" s="2" t="s">
        <v>268</v>
      </c>
      <c r="C180" s="1" t="str">
        <f>HYPERLINK("https://docs.google.com/spreadsheets/d/1A1nmlnKX-GSLAr49yZu7J2ymJVcQcHMI/edit?usp=sharing&amp;ouid=115602453726005426174&amp;rtpof=true&amp;sd=true", IMAGE("https://api.qrserver.com/v1/create-qr-code/?size=150x150&amp;data=https://docs.google.com/spreadsheets/d/1A1nmlnKX-GSLAr49yZu7J2ymJVcQcHMI/edit?usp=sharing&amp;ouid=115602453726005426174&amp;rtpof=true&amp;sd=true",1))</f>
        <v/>
      </c>
      <c r="D180" s="3" t="s">
        <v>269</v>
      </c>
      <c r="E180" s="1" t="str">
        <f>HYPERLINK("https://docs.google.com/spreadsheets/d/1A1nmlnKX-GSLAr49yZu7J2ymJVcQcHMI/edit?usp=sharing&amp;ouid=115602453726005426174&amp;rtpof=true&amp;sd=true","can you rent a photo booth in Chino-Keywords.xlsx")</f>
        <v>can you rent a photo booth in Chino-Keywords.xlsx</v>
      </c>
    </row>
    <row r="181" ht="112.5" customHeight="1">
      <c r="A181" s="2" t="s">
        <v>260</v>
      </c>
      <c r="B181" s="2" t="s">
        <v>270</v>
      </c>
      <c r="C181" s="1" t="str">
        <f>HYPERLINK("https://drive.google.com/file/d/1LbWUgGhkrnWmZwxt7DTES_oeDaH4XTA_/view?usp=sharing", IMAGE("https://api.qrserver.com/v1/create-qr-code/?size=150x150&amp;data=https://drive.google.com/file/d/1LbWUgGhkrnWmZwxt7DTES_oeDaH4XTA_/view?usp=sharing",1))</f>
        <v/>
      </c>
      <c r="D181" s="3" t="s">
        <v>271</v>
      </c>
      <c r="E181" s="1" t="str">
        <f>HYPERLINK("https://drive.google.com/file/d/1LbWUgGhkrnWmZwxt7DTES_oeDaH4XTA_/view?usp=sharing","can you rent a photo booth in Chino-Content.ods")</f>
        <v>can you rent a photo booth in Chino-Content.ods</v>
      </c>
    </row>
    <row r="182" ht="112.5" customHeight="1">
      <c r="A182" s="2" t="s">
        <v>263</v>
      </c>
      <c r="B182" s="2" t="s">
        <v>272</v>
      </c>
      <c r="C182" s="1" t="str">
        <f>HYPERLINK("https://docs.google.com/spreadsheets/d/150zC_XQW0TwUyjbC11GvAuhVFZE-jHHA/edit?usp=sharing&amp;ouid=115602453726005426174&amp;rtpof=true&amp;sd=true", IMAGE("https://api.qrserver.com/v1/create-qr-code/?size=150x150&amp;data=https://docs.google.com/spreadsheets/d/150zC_XQW0TwUyjbC11GvAuhVFZE-jHHA/edit?usp=sharing&amp;ouid=115602453726005426174&amp;rtpof=true&amp;sd=true",1))</f>
        <v/>
      </c>
      <c r="D182" s="3" t="s">
        <v>273</v>
      </c>
      <c r="E182" s="1" t="str">
        <f>HYPERLINK("https://docs.google.com/spreadsheets/d/150zC_XQW0TwUyjbC11GvAuhVFZE-jHHA/edit?usp=sharing&amp;ouid=115602453726005426174&amp;rtpof=true&amp;sd=true","can you rent a photo booth in Chino-Content.xlsx")</f>
        <v>can you rent a photo booth in Chino-Content.xlsx</v>
      </c>
    </row>
    <row r="183" ht="112.5" customHeight="1">
      <c r="A183" s="2" t="s">
        <v>260</v>
      </c>
      <c r="B183" s="2" t="s">
        <v>274</v>
      </c>
      <c r="C183" s="1" t="str">
        <f>HYPERLINK("https://drive.google.com/file/d/1TU3VXy_pqTePXnXR5LaDggmpnFtMesq1/view?usp=sharing", IMAGE("https://api.qrserver.com/v1/create-qr-code/?size=150x150&amp;data=https://drive.google.com/file/d/1TU3VXy_pqTePXnXR5LaDggmpnFtMesq1/view?usp=sharing",1))</f>
        <v/>
      </c>
      <c r="D183" s="3" t="s">
        <v>275</v>
      </c>
      <c r="E183" s="1" t="str">
        <f>HYPERLINK("https://drive.google.com/file/d/1TU3VXy_pqTePXnXR5LaDggmpnFtMesq1/view?usp=sharing","can you rent a photo booth in Chino-Calendar Events.ods")</f>
        <v>can you rent a photo booth in Chino-Calendar Events.ods</v>
      </c>
    </row>
    <row r="184" ht="112.5" customHeight="1">
      <c r="A184" s="2" t="s">
        <v>263</v>
      </c>
      <c r="B184" s="2" t="s">
        <v>276</v>
      </c>
      <c r="C184" s="1" t="str">
        <f>HYPERLINK("https://docs.google.com/spreadsheets/d/1m4YknHBIrF-Ewz_szQ_kiSwRv2NdRrcI/edit?usp=sharing&amp;ouid=115602453726005426174&amp;rtpof=true&amp;sd=true", IMAGE("https://api.qrserver.com/v1/create-qr-code/?size=150x150&amp;data=https://docs.google.com/spreadsheets/d/1m4YknHBIrF-Ewz_szQ_kiSwRv2NdRrcI/edit?usp=sharing&amp;ouid=115602453726005426174&amp;rtpof=true&amp;sd=true",1))</f>
        <v/>
      </c>
      <c r="D184" s="3" t="s">
        <v>277</v>
      </c>
      <c r="E184" s="1" t="str">
        <f>HYPERLINK("https://docs.google.com/spreadsheets/d/1m4YknHBIrF-Ewz_szQ_kiSwRv2NdRrcI/edit?usp=sharing&amp;ouid=115602453726005426174&amp;rtpof=true&amp;sd=true","can you rent a photo booth in Chino-Calendar Events.xlsx")</f>
        <v>can you rent a photo booth in Chino-Calendar Events.xlsx</v>
      </c>
    </row>
    <row r="185" ht="112.5" customHeight="1">
      <c r="A185" s="2" t="s">
        <v>260</v>
      </c>
      <c r="B185" s="2" t="s">
        <v>278</v>
      </c>
      <c r="C185" s="1" t="str">
        <f>HYPERLINK("https://drive.google.com/file/d/1oYnYA2iLABSSSFkMH5iHNcXyXE1tAAhj/view?usp=sharing", IMAGE("https://api.qrserver.com/v1/create-qr-code/?size=150x150&amp;data=https://drive.google.com/file/d/1oYnYA2iLABSSSFkMH5iHNcXyXE1tAAhj/view?usp=sharing",1))</f>
        <v/>
      </c>
      <c r="D185" s="3" t="s">
        <v>279</v>
      </c>
      <c r="E185" s="1" t="str">
        <f>HYPERLINK("https://drive.google.com/file/d/1oYnYA2iLABSSSFkMH5iHNcXyXE1tAAhj/view?usp=sharing","can you rent a photo booth in Chino-RSS Feeds.ods")</f>
        <v>can you rent a photo booth in Chino-RSS Feeds.ods</v>
      </c>
    </row>
    <row r="186" ht="112.5" customHeight="1">
      <c r="A186" s="2" t="s">
        <v>263</v>
      </c>
      <c r="B186" s="2" t="s">
        <v>280</v>
      </c>
      <c r="C186" s="1" t="str">
        <f>HYPERLINK("https://docs.google.com/spreadsheets/d/1ajlVkE4zXSfThO-6XNicr2xn3aKYy1ae/edit?usp=sharing&amp;ouid=115602453726005426174&amp;rtpof=true&amp;sd=true", IMAGE("https://api.qrserver.com/v1/create-qr-code/?size=150x150&amp;data=https://docs.google.com/spreadsheets/d/1ajlVkE4zXSfThO-6XNicr2xn3aKYy1ae/edit?usp=sharing&amp;ouid=115602453726005426174&amp;rtpof=true&amp;sd=true",1))</f>
        <v/>
      </c>
      <c r="D186" s="3" t="s">
        <v>281</v>
      </c>
      <c r="E186" s="1" t="str">
        <f>HYPERLINK("https://docs.google.com/spreadsheets/d/1ajlVkE4zXSfThO-6XNicr2xn3aKYy1ae/edit?usp=sharing&amp;ouid=115602453726005426174&amp;rtpof=true&amp;sd=true","can you rent a photo booth in Chino-RSS Feeds.xlsx")</f>
        <v>can you rent a photo booth in Chino-RSS Feeds.xlsx</v>
      </c>
    </row>
    <row r="187" ht="112.5" customHeight="1">
      <c r="A187" s="2" t="s">
        <v>260</v>
      </c>
      <c r="B187" s="2" t="s">
        <v>282</v>
      </c>
      <c r="C187" s="1" t="str">
        <f>HYPERLINK("https://drive.google.com/file/d/1w_k_HrfIrPh7kT5fvdna4pDUjLCswRva/view?usp=sharing", IMAGE("https://api.qrserver.com/v1/create-qr-code/?size=150x150&amp;data=https://drive.google.com/file/d/1w_k_HrfIrPh7kT5fvdna4pDUjLCswRva/view?usp=sharing",1))</f>
        <v/>
      </c>
      <c r="D187" s="3" t="s">
        <v>283</v>
      </c>
      <c r="E187" s="1" t="str">
        <f>HYPERLINK("https://drive.google.com/file/d/1w_k_HrfIrPh7kT5fvdna4pDUjLCswRva/view?usp=sharing","can you rent a photo booth in Chino-Iframe Embeds.ods")</f>
        <v>can you rent a photo booth in Chino-Iframe Embeds.ods</v>
      </c>
    </row>
    <row r="188" ht="112.5" customHeight="1">
      <c r="A188" s="2" t="s">
        <v>263</v>
      </c>
      <c r="B188" s="2" t="s">
        <v>284</v>
      </c>
      <c r="C188" s="1" t="str">
        <f>HYPERLINK("https://docs.google.com/spreadsheets/d/1rwdRVls-XXs32QCiRL_jc-ctt53wBZKi/edit?usp=sharing&amp;ouid=115602453726005426174&amp;rtpof=true&amp;sd=true", IMAGE("https://api.qrserver.com/v1/create-qr-code/?size=150x150&amp;data=https://docs.google.com/spreadsheets/d/1rwdRVls-XXs32QCiRL_jc-ctt53wBZKi/edit?usp=sharing&amp;ouid=115602453726005426174&amp;rtpof=true&amp;sd=true",1))</f>
        <v/>
      </c>
      <c r="D188" s="3" t="s">
        <v>285</v>
      </c>
      <c r="E188" s="1" t="str">
        <f>HYPERLINK("https://docs.google.com/spreadsheets/d/1rwdRVls-XXs32QCiRL_jc-ctt53wBZKi/edit?usp=sharing&amp;ouid=115602453726005426174&amp;rtpof=true&amp;sd=true","can you rent a photo booth in Chino-Iframe Embeds.xlsx")</f>
        <v>can you rent a photo booth in Chino-Iframe Embeds.xlsx</v>
      </c>
    </row>
    <row r="189" ht="112.5" customHeight="1">
      <c r="A189" s="2" t="s">
        <v>286</v>
      </c>
      <c r="B189" s="2" t="s">
        <v>287</v>
      </c>
      <c r="C189" s="1" t="str">
        <f>HYPERLINK("https://drive.google.com/file/d/1D8zGXGfYRW_xN1EaAdausxMUP2VIFwCw/view?usp=sharing", IMAGE("https://api.qrserver.com/v1/create-qr-code/?size=150x150&amp;data=https://drive.google.com/file/d/1D8zGXGfYRW_xN1EaAdausxMUP2VIFwCw/view?usp=sharing",1))</f>
        <v/>
      </c>
      <c r="D189" s="3" t="s">
        <v>288</v>
      </c>
      <c r="E189" s="1" t="str">
        <f>HYPERLINK("https://drive.google.com/file/d/1D8zGXGfYRW_xN1EaAdausxMUP2VIFwCw/view?usp=sharing","can you rent a photo booth in Chino.rtf")</f>
        <v>can you rent a photo booth in Chino.rtf</v>
      </c>
    </row>
    <row r="190" ht="112.5" customHeight="1">
      <c r="A190" s="2" t="s">
        <v>289</v>
      </c>
      <c r="B190" s="2" t="s">
        <v>290</v>
      </c>
      <c r="C190" s="1" t="str">
        <f>HYPERLINK("https://drive.google.com/file/d/17KO5j6Nw8FQ4vbgAlSGJH_H9QjR3oRYj/view?usp=sharing", IMAGE("https://api.qrserver.com/v1/create-qr-code/?size=150x150&amp;data=https://drive.google.com/file/d/17KO5j6Nw8FQ4vbgAlSGJH_H9QjR3oRYj/view?usp=sharing",1))</f>
        <v/>
      </c>
      <c r="D190" s="3" t="s">
        <v>291</v>
      </c>
      <c r="E190" s="1" t="str">
        <f>HYPERLINK("https://drive.google.com/file/d/17KO5j6Nw8FQ4vbgAlSGJH_H9QjR3oRYj/view?usp=sharing","can you rent a photo booth in Chino.txt")</f>
        <v>can you rent a photo booth in Chino.txt</v>
      </c>
    </row>
    <row r="191" ht="112.5" customHeight="1">
      <c r="A191" s="2" t="s">
        <v>286</v>
      </c>
      <c r="B191" s="2" t="s">
        <v>292</v>
      </c>
      <c r="C191" s="1" t="str">
        <f>HYPERLINK("https://drive.google.com/file/d/1VecTYmaCA0wOFwx8IkuZiHdBXow2Ctz3/view?usp=sharing", IMAGE("https://api.qrserver.com/v1/create-qr-code/?size=150x150&amp;data=https://drive.google.com/file/d/1VecTYmaCA0wOFwx8IkuZiHdBXow2Ctz3/view?usp=sharing",1))</f>
        <v/>
      </c>
      <c r="D191" s="3" t="s">
        <v>293</v>
      </c>
      <c r="E191" s="1" t="str">
        <f>HYPERLINK("https://drive.google.com/file/d/1VecTYmaCA0wOFwx8IkuZiHdBXow2Ctz3/view?usp=sharing","how much does it cost to rent a Chino Hills photo booth.rtf")</f>
        <v>how much does it cost to rent a Chino Hills photo booth.rtf</v>
      </c>
    </row>
    <row r="192" ht="112.5" customHeight="1">
      <c r="A192" s="2" t="s">
        <v>289</v>
      </c>
      <c r="B192" s="2" t="s">
        <v>294</v>
      </c>
      <c r="C192" s="1" t="str">
        <f>HYPERLINK("https://drive.google.com/file/d/1aF3LbtyYWt9JhMtnaOQkudzJJluKXyTB/view?usp=sharing", IMAGE("https://api.qrserver.com/v1/create-qr-code/?size=150x150&amp;data=https://drive.google.com/file/d/1aF3LbtyYWt9JhMtnaOQkudzJJluKXyTB/view?usp=sharing",1))</f>
        <v/>
      </c>
      <c r="D192" s="3" t="s">
        <v>295</v>
      </c>
      <c r="E192" s="1" t="str">
        <f>HYPERLINK("https://drive.google.com/file/d/1aF3LbtyYWt9JhMtnaOQkudzJJluKXyTB/view?usp=sharing","how much does it cost to rent a Chino Hills photo booth.txt")</f>
        <v>how much does it cost to rent a Chino Hills photo booth.txt</v>
      </c>
    </row>
    <row r="193" ht="112.5" customHeight="1">
      <c r="A193" s="2" t="s">
        <v>286</v>
      </c>
      <c r="B193" s="2" t="s">
        <v>296</v>
      </c>
      <c r="C193" s="1" t="str">
        <f>HYPERLINK("https://drive.google.com/file/d/1jjZ0lJGf-DlFzjAFUkmBP_GHRNd7iywI/view?usp=sharing", IMAGE("https://api.qrserver.com/v1/create-qr-code/?size=150x150&amp;data=https://drive.google.com/file/d/1jjZ0lJGf-DlFzjAFUkmBP_GHRNd7iywI/view?usp=sharing",1))</f>
        <v/>
      </c>
      <c r="D193" s="3" t="s">
        <v>297</v>
      </c>
      <c r="E193" s="1" t="str">
        <f>HYPERLINK("https://drive.google.com/file/d/1jjZ0lJGf-DlFzjAFUkmBP_GHRNd7iywI/view?usp=sharing","how much is it to rent a Chino Hills photo booth.rtf")</f>
        <v>how much is it to rent a Chino Hills photo booth.rtf</v>
      </c>
    </row>
    <row r="194" ht="112.5" customHeight="1">
      <c r="A194" s="2" t="s">
        <v>289</v>
      </c>
      <c r="B194" s="2" t="s">
        <v>298</v>
      </c>
      <c r="C194" s="1" t="str">
        <f>HYPERLINK("https://drive.google.com/file/d/1yYlEz4Hj-AoudiFtsoMYKRTmZ9KIO887/view?usp=sharing", IMAGE("https://api.qrserver.com/v1/create-qr-code/?size=150x150&amp;data=https://drive.google.com/file/d/1yYlEz4Hj-AoudiFtsoMYKRTmZ9KIO887/view?usp=sharing",1))</f>
        <v/>
      </c>
      <c r="D194" s="3" t="s">
        <v>299</v>
      </c>
      <c r="E194" s="1" t="str">
        <f>HYPERLINK("https://drive.google.com/file/d/1yYlEz4Hj-AoudiFtsoMYKRTmZ9KIO887/view?usp=sharing","how much is it to rent a Chino Hills photo booth.txt")</f>
        <v>how much is it to rent a Chino Hills photo booth.txt</v>
      </c>
    </row>
    <row r="195" ht="112.5" customHeight="1">
      <c r="A195" s="2" t="s">
        <v>286</v>
      </c>
      <c r="B195" s="2" t="s">
        <v>300</v>
      </c>
      <c r="C195" s="1" t="str">
        <f>HYPERLINK("https://drive.google.com/file/d/1FH8NtZMQC9Jl6f38CLlR6jlYPgxXkapl/view?usp=sharing", IMAGE("https://api.qrserver.com/v1/create-qr-code/?size=150x150&amp;data=https://drive.google.com/file/d/1FH8NtZMQC9Jl6f38CLlR6jlYPgxXkapl/view?usp=sharing",1))</f>
        <v/>
      </c>
      <c r="D195" s="3" t="s">
        <v>301</v>
      </c>
      <c r="E195" s="1" t="str">
        <f>HYPERLINK("https://drive.google.com/file/d/1FH8NtZMQC9Jl6f38CLlR6jlYPgxXkapl/view?usp=sharing","photo booth rental Chino Hills.rtf")</f>
        <v>photo booth rental Chino Hills.rtf</v>
      </c>
    </row>
    <row r="196" ht="112.5" customHeight="1">
      <c r="A196" s="2" t="s">
        <v>289</v>
      </c>
      <c r="B196" s="2" t="s">
        <v>302</v>
      </c>
      <c r="C196" s="1" t="str">
        <f>HYPERLINK("https://drive.google.com/file/d/14iMFvCVYRfh7z14aHkP-TSLBUKhuwRk7/view?usp=sharing", IMAGE("https://api.qrserver.com/v1/create-qr-code/?size=150x150&amp;data=https://drive.google.com/file/d/14iMFvCVYRfh7z14aHkP-TSLBUKhuwRk7/view?usp=sharing",1))</f>
        <v/>
      </c>
      <c r="D196" s="3" t="s">
        <v>303</v>
      </c>
      <c r="E196" s="1" t="str">
        <f>HYPERLINK("https://drive.google.com/file/d/14iMFvCVYRfh7z14aHkP-TSLBUKhuwRk7/view?usp=sharing","photo booth rental Chino Hills.txt")</f>
        <v>photo booth rental Chino Hills.txt</v>
      </c>
    </row>
    <row r="197" ht="112.5" customHeight="1">
      <c r="A197" s="2" t="s">
        <v>286</v>
      </c>
      <c r="B197" s="2" t="s">
        <v>304</v>
      </c>
      <c r="C197" s="1" t="str">
        <f>HYPERLINK("https://drive.google.com/file/d/1_baQ7tLyPnp67OR8sCQ1bNP0EDKUvuiq/view?usp=sharing", IMAGE("https://api.qrserver.com/v1/create-qr-code/?size=150x150&amp;data=https://drive.google.com/file/d/1_baQ7tLyPnp67OR8sCQ1bNP0EDKUvuiq/view?usp=sharing",1))</f>
        <v/>
      </c>
      <c r="D197" s="3" t="s">
        <v>305</v>
      </c>
      <c r="E197" s="1" t="str">
        <f>HYPERLINK("https://drive.google.com/file/d/1_baQ7tLyPnp67OR8sCQ1bNP0EDKUvuiq/view?usp=sharing","photo booth rental services Chino Hills.rtf")</f>
        <v>photo booth rental services Chino Hills.rtf</v>
      </c>
    </row>
    <row r="198" ht="112.5" customHeight="1">
      <c r="A198" s="2" t="s">
        <v>289</v>
      </c>
      <c r="B198" s="2" t="s">
        <v>306</v>
      </c>
      <c r="C198" s="1" t="str">
        <f>HYPERLINK("https://drive.google.com/file/d/1oAbOIJJ8zMWQ_s1eyD6Td9BPyewDIzh8/view?usp=sharing", IMAGE("https://api.qrserver.com/v1/create-qr-code/?size=150x150&amp;data=https://drive.google.com/file/d/1oAbOIJJ8zMWQ_s1eyD6Td9BPyewDIzh8/view?usp=sharing",1))</f>
        <v/>
      </c>
      <c r="D198" s="3" t="s">
        <v>307</v>
      </c>
      <c r="E198" s="1" t="str">
        <f>HYPERLINK("https://drive.google.com/file/d/1oAbOIJJ8zMWQ_s1eyD6Td9BPyewDIzh8/view?usp=sharing","photo booth rental services Chino Hills.txt")</f>
        <v>photo booth rental services Chino Hills.txt</v>
      </c>
    </row>
    <row r="199" ht="112.5" customHeight="1">
      <c r="A199" s="2" t="s">
        <v>286</v>
      </c>
      <c r="B199" s="2" t="s">
        <v>308</v>
      </c>
      <c r="C199" s="1" t="str">
        <f>HYPERLINK("https://drive.google.com/file/d/1wY9TXwiYIoWp9D8MEKf09voxE35zuKEx/view?usp=sharing", IMAGE("https://api.qrserver.com/v1/create-qr-code/?size=150x150&amp;data=https://drive.google.com/file/d/1wY9TXwiYIoWp9D8MEKf09voxE35zuKEx/view?usp=sharing",1))</f>
        <v/>
      </c>
      <c r="D199" s="3" t="s">
        <v>309</v>
      </c>
      <c r="E199" s="1" t="str">
        <f>HYPERLINK("https://drive.google.com/file/d/1wY9TXwiYIoWp9D8MEKf09voxE35zuKEx/view?usp=sharing","photo.booth rentals Chino Hills.rtf")</f>
        <v>photo.booth rentals Chino Hills.rtf</v>
      </c>
    </row>
    <row r="200" ht="112.5" customHeight="1">
      <c r="A200" s="2" t="s">
        <v>289</v>
      </c>
      <c r="B200" s="2" t="s">
        <v>310</v>
      </c>
      <c r="C200" s="1" t="str">
        <f>HYPERLINK("https://drive.google.com/file/d/1Y-tmI0LUr-9eNqFW3iMhoiUHV1diYy1L/view?usp=sharing", IMAGE("https://api.qrserver.com/v1/create-qr-code/?size=150x150&amp;data=https://drive.google.com/file/d/1Y-tmI0LUr-9eNqFW3iMhoiUHV1diYy1L/view?usp=sharing",1))</f>
        <v/>
      </c>
      <c r="D200" s="3" t="s">
        <v>311</v>
      </c>
      <c r="E200" s="1" t="str">
        <f>HYPERLINK("https://drive.google.com/file/d/1Y-tmI0LUr-9eNqFW3iMhoiUHV1diYy1L/view?usp=sharing","photo.booth rentals Chino Hills.txt")</f>
        <v>photo.booth rentals Chino Hills.txt</v>
      </c>
    </row>
    <row r="201" ht="112.5" customHeight="1">
      <c r="A201" s="2" t="s">
        <v>286</v>
      </c>
      <c r="B201" s="2" t="s">
        <v>312</v>
      </c>
      <c r="C201" s="1" t="str">
        <f>HYPERLINK("https://drive.google.com/file/d/14BRseN05z8AqZ-YA7c0TK5vS7UmMdpXW/view?usp=sharing", IMAGE("https://api.qrserver.com/v1/create-qr-code/?size=150x150&amp;data=https://drive.google.com/file/d/14BRseN05z8AqZ-YA7c0TK5vS7UmMdpXW/view?usp=sharing",1))</f>
        <v/>
      </c>
      <c r="D201" s="3" t="s">
        <v>313</v>
      </c>
      <c r="E201" s="1" t="str">
        <f>HYPERLINK("https://drive.google.com/file/d/14BRseN05z8AqZ-YA7c0TK5vS7UmMdpXW/view?usp=sharing","photo booth rental sweet 16 Chino Hills.rtf")</f>
        <v>photo booth rental sweet 16 Chino Hills.rtf</v>
      </c>
    </row>
    <row r="202" ht="112.5" customHeight="1">
      <c r="A202" s="2" t="s">
        <v>289</v>
      </c>
      <c r="B202" s="2" t="s">
        <v>314</v>
      </c>
      <c r="C202" s="1" t="str">
        <f>HYPERLINK("https://drive.google.com/file/d/1JEhFcLe-Ho0zs7THRfjzsriyxzs1w02E/view?usp=sharing", IMAGE("https://api.qrserver.com/v1/create-qr-code/?size=150x150&amp;data=https://drive.google.com/file/d/1JEhFcLe-Ho0zs7THRfjzsriyxzs1w02E/view?usp=sharing",1))</f>
        <v/>
      </c>
      <c r="D202" s="3" t="s">
        <v>315</v>
      </c>
      <c r="E202" s="1" t="str">
        <f>HYPERLINK("https://drive.google.com/file/d/1JEhFcLe-Ho0zs7THRfjzsriyxzs1w02E/view?usp=sharing","photo booth rental sweet 16 Chino Hills.txt")</f>
        <v>photo booth rental sweet 16 Chino Hills.txt</v>
      </c>
    </row>
    <row r="203" ht="112.5" customHeight="1">
      <c r="A203" s="2" t="s">
        <v>286</v>
      </c>
      <c r="B203" s="2" t="s">
        <v>316</v>
      </c>
      <c r="C203" s="1" t="str">
        <f>HYPERLINK("https://drive.google.com/file/d/1_2U0wtssQmQz7duW1aIyl-RwPjGFgyqr/view?usp=sharing", IMAGE("https://api.qrserver.com/v1/create-qr-code/?size=150x150&amp;data=https://drive.google.com/file/d/1_2U0wtssQmQz7duW1aIyl-RwPjGFgyqr/view?usp=sharing",1))</f>
        <v/>
      </c>
      <c r="D203" s="3" t="s">
        <v>317</v>
      </c>
      <c r="E203" s="1" t="str">
        <f>HYPERLINK("https://drive.google.com/file/d/1_2U0wtssQmQz7duW1aIyl-RwPjGFgyqr/view?usp=sharing","photo booth rental 360 Chino Hills.rtf")</f>
        <v>photo booth rental 360 Chino Hills.rtf</v>
      </c>
    </row>
    <row r="204" ht="112.5" customHeight="1">
      <c r="A204" s="2" t="s">
        <v>289</v>
      </c>
      <c r="B204" s="2" t="s">
        <v>318</v>
      </c>
      <c r="C204" s="1" t="str">
        <f>HYPERLINK("https://drive.google.com/file/d/1acFYmvQsOPD9nR1HHCdohqNd1K2V1yG9/view?usp=sharing", IMAGE("https://api.qrserver.com/v1/create-qr-code/?size=150x150&amp;data=https://drive.google.com/file/d/1acFYmvQsOPD9nR1HHCdohqNd1K2V1yG9/view?usp=sharing",1))</f>
        <v/>
      </c>
      <c r="D204" s="3" t="s">
        <v>319</v>
      </c>
      <c r="E204" s="1" t="str">
        <f>HYPERLINK("https://drive.google.com/file/d/1acFYmvQsOPD9nR1HHCdohqNd1K2V1yG9/view?usp=sharing","photo booth rental 360 Chino Hills.txt")</f>
        <v>photo booth rental 360 Chino Hills.txt</v>
      </c>
    </row>
    <row r="205" ht="112.5" customHeight="1">
      <c r="A205" s="2" t="s">
        <v>286</v>
      </c>
      <c r="B205" s="2" t="s">
        <v>320</v>
      </c>
      <c r="C205" s="1" t="str">
        <f>HYPERLINK("https://drive.google.com/file/d/1ZmvMRkFCdg4xBQsQ79uEbO0Z0C-CWnrd/view?usp=sharing", IMAGE("https://api.qrserver.com/v1/create-qr-code/?size=150x150&amp;data=https://drive.google.com/file/d/1ZmvMRkFCdg4xBQsQ79uEbO0Z0C-CWnrd/view?usp=sharing",1))</f>
        <v/>
      </c>
      <c r="D205" s="3" t="s">
        <v>321</v>
      </c>
      <c r="E205" s="1" t="str">
        <f>HYPERLINK("https://drive.google.com/file/d/1ZmvMRkFCdg4xBQsQ79uEbO0Z0C-CWnrd/view?usp=sharing","360 photo booth rental near Chino Hills.rtf")</f>
        <v>360 photo booth rental near Chino Hills.rtf</v>
      </c>
    </row>
    <row r="206" ht="112.5" customHeight="1">
      <c r="A206" s="2" t="s">
        <v>289</v>
      </c>
      <c r="B206" s="2" t="s">
        <v>322</v>
      </c>
      <c r="C206" s="1" t="str">
        <f>HYPERLINK("https://drive.google.com/file/d/1yPlfJVxb1kxYUcx_I7WVEsfxsZLyNyFK/view?usp=sharing", IMAGE("https://api.qrserver.com/v1/create-qr-code/?size=150x150&amp;data=https://drive.google.com/file/d/1yPlfJVxb1kxYUcx_I7WVEsfxsZLyNyFK/view?usp=sharing",1))</f>
        <v/>
      </c>
      <c r="D206" s="3" t="s">
        <v>323</v>
      </c>
      <c r="E206" s="1" t="str">
        <f>HYPERLINK("https://drive.google.com/file/d/1yPlfJVxb1kxYUcx_I7WVEsfxsZLyNyFK/view?usp=sharing","360 photo booth rental near Chino Hills.txt")</f>
        <v>360 photo booth rental near Chino Hills.txt</v>
      </c>
    </row>
    <row r="207" ht="112.5" customHeight="1">
      <c r="A207" s="2" t="s">
        <v>286</v>
      </c>
      <c r="B207" s="2" t="s">
        <v>324</v>
      </c>
      <c r="C207" s="1" t="str">
        <f>HYPERLINK("https://drive.google.com/file/d/1N16lti2VbeIImBPmoPkB-mSW9Eh-HamA/view?usp=sharing", IMAGE("https://api.qrserver.com/v1/create-qr-code/?size=150x150&amp;data=https://drive.google.com/file/d/1N16lti2VbeIImBPmoPkB-mSW9Eh-HamA/view?usp=sharing",1))</f>
        <v/>
      </c>
      <c r="D207" s="3" t="s">
        <v>325</v>
      </c>
      <c r="E207" s="1" t="str">
        <f>HYPERLINK("https://drive.google.com/file/d/1N16lti2VbeIImBPmoPkB-mSW9Eh-HamA/view?usp=sharing","360 photo booth rental Chino Hills.rtf")</f>
        <v>360 photo booth rental Chino Hills.rtf</v>
      </c>
    </row>
    <row r="208" ht="112.5" customHeight="1">
      <c r="A208" s="2" t="s">
        <v>289</v>
      </c>
      <c r="B208" s="2" t="s">
        <v>326</v>
      </c>
      <c r="C208" s="1" t="str">
        <f>HYPERLINK("https://drive.google.com/file/d/1qAPJ03ZvdQmCgZhcwbq2KfGvYDNNft-w/view?usp=sharing", IMAGE("https://api.qrserver.com/v1/create-qr-code/?size=150x150&amp;data=https://drive.google.com/file/d/1qAPJ03ZvdQmCgZhcwbq2KfGvYDNNft-w/view?usp=sharing",1))</f>
        <v/>
      </c>
      <c r="D208" s="3" t="s">
        <v>327</v>
      </c>
      <c r="E208" s="1" t="str">
        <f>HYPERLINK("https://drive.google.com/file/d/1qAPJ03ZvdQmCgZhcwbq2KfGvYDNNft-w/view?usp=sharing","360 photo booth rental Chino Hills.txt")</f>
        <v>360 photo booth rental Chino Hills.txt</v>
      </c>
    </row>
    <row r="209" ht="112.5" customHeight="1">
      <c r="A209" s="2" t="s">
        <v>286</v>
      </c>
      <c r="B209" s="2" t="s">
        <v>328</v>
      </c>
      <c r="C209" s="1" t="str">
        <f>HYPERLINK("https://drive.google.com/file/d/1hQnlwLKDYT78pdNZIPuQ9AwSxzDiXmiL/view?usp=sharing", IMAGE("https://api.qrserver.com/v1/create-qr-code/?size=150x150&amp;data=https://drive.google.com/file/d/1hQnlwLKDYT78pdNZIPuQ9AwSxzDiXmiL/view?usp=sharing",1))</f>
        <v/>
      </c>
      <c r="D209" s="3" t="s">
        <v>329</v>
      </c>
      <c r="E209" s="1" t="str">
        <f>HYPERLINK("https://drive.google.com/file/d/1hQnlwLKDYT78pdNZIPuQ9AwSxzDiXmiL/view?usp=sharing","4 hour photo booth rental Chino Hills.rtf")</f>
        <v>4 hour photo booth rental Chino Hills.rtf</v>
      </c>
    </row>
    <row r="210" ht="112.5" customHeight="1">
      <c r="A210" s="2" t="s">
        <v>289</v>
      </c>
      <c r="B210" s="2" t="s">
        <v>330</v>
      </c>
      <c r="C210" s="1" t="str">
        <f>HYPERLINK("https://drive.google.com/file/d/1WQJS1XNeL__w9pHXYWnIMyosyvOP80qS/view?usp=sharing", IMAGE("https://api.qrserver.com/v1/create-qr-code/?size=150x150&amp;data=https://drive.google.com/file/d/1WQJS1XNeL__w9pHXYWnIMyosyvOP80qS/view?usp=sharing",1))</f>
        <v/>
      </c>
      <c r="D210" s="3" t="s">
        <v>331</v>
      </c>
      <c r="E210" s="1" t="str">
        <f>HYPERLINK("https://drive.google.com/file/d/1WQJS1XNeL__w9pHXYWnIMyosyvOP80qS/view?usp=sharing","4 hour photo booth rental Chino Hills.txt")</f>
        <v>4 hour photo booth rental Chino Hills.txt</v>
      </c>
    </row>
    <row r="211" ht="112.5" customHeight="1">
      <c r="A211" s="2" t="s">
        <v>286</v>
      </c>
      <c r="B211" s="2" t="s">
        <v>332</v>
      </c>
      <c r="C211" s="1" t="str">
        <f>HYPERLINK("https://drive.google.com/file/d/1DlkZHH9Sz80j9aKCcy5Nux6KZcjY7L4b/view?usp=sharing", IMAGE("https://api.qrserver.com/v1/create-qr-code/?size=150x150&amp;data=https://drive.google.com/file/d/1DlkZHH9Sz80j9aKCcy5Nux6KZcjY7L4b/view?usp=sharing",1))</f>
        <v/>
      </c>
      <c r="D211" s="3" t="s">
        <v>333</v>
      </c>
      <c r="E211" s="1" t="str">
        <f>HYPERLINK("https://drive.google.com/file/d/1DlkZHH9Sz80j9aKCcy5Nux6KZcjY7L4b/view?usp=sharing","how much is it to rent a photo booth for a party in Chino Hills.rtf")</f>
        <v>how much is it to rent a photo booth for a party in Chino Hills.rtf</v>
      </c>
    </row>
    <row r="212" ht="112.5" customHeight="1">
      <c r="A212" s="2" t="s">
        <v>289</v>
      </c>
      <c r="B212" s="2" t="s">
        <v>334</v>
      </c>
      <c r="C212" s="1" t="str">
        <f>HYPERLINK("https://drive.google.com/file/d/1WAXXCk4kjG-7WlmiTySEu-ZQZ2NG-Cti/view?usp=sharing", IMAGE("https://api.qrserver.com/v1/create-qr-code/?size=150x150&amp;data=https://drive.google.com/file/d/1WAXXCk4kjG-7WlmiTySEu-ZQZ2NG-Cti/view?usp=sharing",1))</f>
        <v/>
      </c>
      <c r="D212" s="3" t="s">
        <v>335</v>
      </c>
      <c r="E212" s="1" t="str">
        <f>HYPERLINK("https://drive.google.com/file/d/1WAXXCk4kjG-7WlmiTySEu-ZQZ2NG-Cti/view?usp=sharing","how much is it to rent a photo booth for a party in Chino Hills.txt")</f>
        <v>how much is it to rent a photo booth for a party in Chino Hills.txt</v>
      </c>
    </row>
    <row r="213" ht="112.5" customHeight="1">
      <c r="A213" s="2" t="s">
        <v>286</v>
      </c>
      <c r="B213" s="2" t="s">
        <v>336</v>
      </c>
      <c r="C213" s="1" t="str">
        <f>HYPERLINK("https://drive.google.com/file/d/10DhQX3SSXzpZ_OxFgD_ml7Xy6ditJCwx/view?usp=sharing", IMAGE("https://api.qrserver.com/v1/create-qr-code/?size=150x150&amp;data=https://drive.google.com/file/d/10DhQX3SSXzpZ_OxFgD_ml7Xy6ditJCwx/view?usp=sharing",1))</f>
        <v/>
      </c>
      <c r="D213" s="3" t="s">
        <v>337</v>
      </c>
      <c r="E213" s="1" t="str">
        <f>HYPERLINK("https://drive.google.com/file/d/10DhQX3SSXzpZ_OxFgD_ml7Xy6ditJCwx/view?usp=sharing","photo booth rentals cost in Chino Hills.rtf")</f>
        <v>photo booth rentals cost in Chino Hills.rtf</v>
      </c>
    </row>
    <row r="214" ht="112.5" customHeight="1">
      <c r="A214" s="2" t="s">
        <v>289</v>
      </c>
      <c r="B214" s="2" t="s">
        <v>338</v>
      </c>
      <c r="C214" s="1" t="str">
        <f>HYPERLINK("https://drive.google.com/file/d/1TTgGj6O_9LJnHgYQ8dt0xGnXZP4WdzHn/view?usp=sharing", IMAGE("https://api.qrserver.com/v1/create-qr-code/?size=150x150&amp;data=https://drive.google.com/file/d/1TTgGj6O_9LJnHgYQ8dt0xGnXZP4WdzHn/view?usp=sharing",1))</f>
        <v/>
      </c>
      <c r="D214" s="3" t="s">
        <v>339</v>
      </c>
      <c r="E214" s="1" t="str">
        <f>HYPERLINK("https://drive.google.com/file/d/1TTgGj6O_9LJnHgYQ8dt0xGnXZP4WdzHn/view?usp=sharing","photo booth rentals cost in Chino Hills.txt")</f>
        <v>photo booth rentals cost in Chino Hills.txt</v>
      </c>
    </row>
    <row r="215" ht="112.5" customHeight="1">
      <c r="A215" s="2" t="s">
        <v>286</v>
      </c>
      <c r="B215" s="2" t="s">
        <v>340</v>
      </c>
      <c r="C215" s="1" t="str">
        <f>HYPERLINK("https://drive.google.com/file/d/14GI8tmP4vxCePsTgMm9mKUya7duq-oiB/view?usp=sharing", IMAGE("https://api.qrserver.com/v1/create-qr-code/?size=150x150&amp;data=https://drive.google.com/file/d/14GI8tmP4vxCePsTgMm9mKUya7duq-oiB/view?usp=sharing",1))</f>
        <v/>
      </c>
      <c r="D215" s="3" t="s">
        <v>341</v>
      </c>
      <c r="E215" s="1" t="str">
        <f>HYPERLINK("https://drive.google.com/file/d/14GI8tmP4vxCePsTgMm9mKUya7duq-oiB/view?usp=sharing","photo booth rental company near Chino Hills.rtf")</f>
        <v>photo booth rental company near Chino Hills.rtf</v>
      </c>
    </row>
    <row r="216" ht="112.5" customHeight="1">
      <c r="A216" s="2" t="s">
        <v>289</v>
      </c>
      <c r="B216" s="2" t="s">
        <v>342</v>
      </c>
      <c r="C216" s="1" t="str">
        <f>HYPERLINK("https://drive.google.com/file/d/14Y8FJjVa1uR5dXifVN7hhGygncz48kh_/view?usp=sharing", IMAGE("https://api.qrserver.com/v1/create-qr-code/?size=150x150&amp;data=https://drive.google.com/file/d/14Y8FJjVa1uR5dXifVN7hhGygncz48kh_/view?usp=sharing",1))</f>
        <v/>
      </c>
      <c r="D216" s="3" t="s">
        <v>343</v>
      </c>
      <c r="E216" s="1" t="str">
        <f>HYPERLINK("https://drive.google.com/file/d/14Y8FJjVa1uR5dXifVN7hhGygncz48kh_/view?usp=sharing","photo booth rental company near Chino Hills.txt")</f>
        <v>photo booth rental company near Chino Hills.txt</v>
      </c>
    </row>
    <row r="217" ht="112.5" customHeight="1">
      <c r="A217" s="2" t="s">
        <v>286</v>
      </c>
      <c r="B217" s="2" t="s">
        <v>344</v>
      </c>
      <c r="C217" s="1" t="str">
        <f>HYPERLINK("https://drive.google.com/file/d/1WcIXc9gSxVIESvnenqLLiRrjf5XPy7-_/view?usp=sharing", IMAGE("https://api.qrserver.com/v1/create-qr-code/?size=150x150&amp;data=https://drive.google.com/file/d/1WcIXc9gSxVIESvnenqLLiRrjf5XPy7-_/view?usp=sharing",1))</f>
        <v/>
      </c>
      <c r="D217" s="3" t="s">
        <v>345</v>
      </c>
      <c r="E217" s="1" t="str">
        <f>HYPERLINK("https://drive.google.com/file/d/1WcIXc9gSxVIESvnenqLLiRrjf5XPy7-_/view?usp=sharing","photo booth rental.near Chino Hills.rtf")</f>
        <v>photo booth rental.near Chino Hills.rtf</v>
      </c>
    </row>
    <row r="218" ht="112.5" customHeight="1">
      <c r="A218" s="2" t="s">
        <v>289</v>
      </c>
      <c r="B218" s="2" t="s">
        <v>346</v>
      </c>
      <c r="C218" s="1" t="str">
        <f>HYPERLINK("https://drive.google.com/file/d/17uT0qsbnh0q6b9hQ0eI8-_Jk19sqZ-Lb/view?usp=sharing", IMAGE("https://api.qrserver.com/v1/create-qr-code/?size=150x150&amp;data=https://drive.google.com/file/d/17uT0qsbnh0q6b9hQ0eI8-_Jk19sqZ-Lb/view?usp=sharing",1))</f>
        <v/>
      </c>
      <c r="D218" s="3" t="s">
        <v>347</v>
      </c>
      <c r="E218" s="1" t="str">
        <f>HYPERLINK("https://drive.google.com/file/d/17uT0qsbnh0q6b9hQ0eI8-_Jk19sqZ-Lb/view?usp=sharing","photo booth rental.near Chino Hills.txt")</f>
        <v>photo booth rental.near Chino Hills.txt</v>
      </c>
    </row>
    <row r="219" ht="112.5" customHeight="1">
      <c r="A219" s="2" t="s">
        <v>286</v>
      </c>
      <c r="B219" s="2" t="s">
        <v>348</v>
      </c>
      <c r="C219" s="1" t="str">
        <f>HYPERLINK("https://drive.google.com/file/d/1vTiKChr86KqZsjC1EmB5zrzclQ6xKKZH/view?usp=sharing", IMAGE("https://api.qrserver.com/v1/create-qr-code/?size=150x150&amp;data=https://drive.google.com/file/d/1vTiKChr86KqZsjC1EmB5zrzclQ6xKKZH/view?usp=sharing",1))</f>
        <v/>
      </c>
      <c r="D219" s="3" t="s">
        <v>349</v>
      </c>
      <c r="E219" s="1" t="str">
        <f>HYPERLINK("https://drive.google.com/file/d/1vTiKChr86KqZsjC1EmB5zrzclQ6xKKZH/view?usp=sharing","90s photo booth rental Chino Hills.rtf")</f>
        <v>90s photo booth rental Chino Hills.rtf</v>
      </c>
    </row>
    <row r="220" ht="112.5" customHeight="1">
      <c r="A220" s="2" t="s">
        <v>289</v>
      </c>
      <c r="B220" s="2" t="s">
        <v>350</v>
      </c>
      <c r="C220" s="1" t="str">
        <f>HYPERLINK("https://drive.google.com/file/d/1n5BzcEyo3qMWzQDUXXmOEur6ynwRtUx8/view?usp=sharing", IMAGE("https://api.qrserver.com/v1/create-qr-code/?size=150x150&amp;data=https://drive.google.com/file/d/1n5BzcEyo3qMWzQDUXXmOEur6ynwRtUx8/view?usp=sharing",1))</f>
        <v/>
      </c>
      <c r="D220" s="3" t="s">
        <v>351</v>
      </c>
      <c r="E220" s="1" t="str">
        <f>HYPERLINK("https://drive.google.com/file/d/1n5BzcEyo3qMWzQDUXXmOEur6ynwRtUx8/view?usp=sharing","90s photo booth rental Chino Hills.txt")</f>
        <v>90s photo booth rental Chino Hills.txt</v>
      </c>
    </row>
    <row r="221" ht="112.5" customHeight="1">
      <c r="A221" s="2" t="s">
        <v>286</v>
      </c>
      <c r="B221" s="2" t="s">
        <v>352</v>
      </c>
      <c r="C221" s="1" t="str">
        <f>HYPERLINK("https://drive.google.com/file/d/1KlsWdXktgDVTOCXz0hhnMThdMPmU-Xof/view?usp=sharing", IMAGE("https://api.qrserver.com/v1/create-qr-code/?size=150x150&amp;data=https://drive.google.com/file/d/1KlsWdXktgDVTOCXz0hhnMThdMPmU-Xof/view?usp=sharing",1))</f>
        <v/>
      </c>
      <c r="D221" s="3" t="s">
        <v>353</v>
      </c>
      <c r="E221" s="1" t="str">
        <f>HYPERLINK("https://drive.google.com/file/d/1KlsWdXktgDVTOCXz0hhnMThdMPmU-Xof/view?usp=sharing","video photo booth rental Chino Hills.rtf")</f>
        <v>video photo booth rental Chino Hills.rtf</v>
      </c>
    </row>
    <row r="222" ht="112.5" customHeight="1">
      <c r="A222" s="2" t="s">
        <v>289</v>
      </c>
      <c r="B222" s="2" t="s">
        <v>354</v>
      </c>
      <c r="C222" s="1" t="str">
        <f>HYPERLINK("https://drive.google.com/file/d/1Ry3ZBcxqqBki-AmF9SgaHh34dQ-pHWdE/view?usp=sharing", IMAGE("https://api.qrserver.com/v1/create-qr-code/?size=150x150&amp;data=https://drive.google.com/file/d/1Ry3ZBcxqqBki-AmF9SgaHh34dQ-pHWdE/view?usp=sharing",1))</f>
        <v/>
      </c>
      <c r="D222" s="3" t="s">
        <v>355</v>
      </c>
      <c r="E222" s="1" t="str">
        <f>HYPERLINK("https://drive.google.com/file/d/1Ry3ZBcxqqBki-AmF9SgaHh34dQ-pHWdE/view?usp=sharing","video photo booth rental Chino Hills.txt")</f>
        <v>video photo booth rental Chino Hills.txt</v>
      </c>
    </row>
    <row r="223" ht="112.5" customHeight="1">
      <c r="A223" s="2" t="s">
        <v>286</v>
      </c>
      <c r="B223" s="2" t="s">
        <v>356</v>
      </c>
      <c r="C223" s="1" t="str">
        <f>HYPERLINK("https://drive.google.com/file/d/1jvzmyJUg8wsLC3ObXP0tujhhcTAif9_C/view?usp=sharing", IMAGE("https://api.qrserver.com/v1/create-qr-code/?size=150x150&amp;data=https://drive.google.com/file/d/1jvzmyJUg8wsLC3ObXP0tujhhcTAif9_C/view?usp=sharing",1))</f>
        <v/>
      </c>
      <c r="D223" s="3" t="s">
        <v>357</v>
      </c>
      <c r="E223" s="1" t="str">
        <f>HYPERLINK("https://drive.google.com/file/d/1jvzmyJUg8wsLC3ObXP0tujhhcTAif9_C/view?usp=sharing","photo booth rental west covina.rtf")</f>
        <v>photo booth rental west covina.rtf</v>
      </c>
    </row>
    <row r="224" ht="112.5" customHeight="1">
      <c r="A224" s="2" t="s">
        <v>289</v>
      </c>
      <c r="B224" s="2" t="s">
        <v>358</v>
      </c>
      <c r="C224" s="1" t="str">
        <f>HYPERLINK("https://drive.google.com/file/d/1sjWgD0atfqnTsw6EbL3p3LUONcEPu9xN/view?usp=sharing", IMAGE("https://api.qrserver.com/v1/create-qr-code/?size=150x150&amp;data=https://drive.google.com/file/d/1sjWgD0atfqnTsw6EbL3p3LUONcEPu9xN/view?usp=sharing",1))</f>
        <v/>
      </c>
      <c r="D224" s="3" t="s">
        <v>359</v>
      </c>
      <c r="E224" s="1" t="str">
        <f>HYPERLINK("https://drive.google.com/file/d/1sjWgD0atfqnTsw6EbL3p3LUONcEPu9xN/view?usp=sharing","photo booth rental west covina.txt")</f>
        <v>photo booth rental west covina.txt</v>
      </c>
    </row>
    <row r="225" ht="112.5" customHeight="1">
      <c r="A225" s="2" t="s">
        <v>286</v>
      </c>
      <c r="B225" s="2" t="s">
        <v>360</v>
      </c>
      <c r="C225" s="1" t="str">
        <f>HYPERLINK("https://drive.google.com/file/d/17v50O7Ka-sdgZc7vauzkvotiImNP-M_z/view?usp=sharing", IMAGE("https://api.qrserver.com/v1/create-qr-code/?size=150x150&amp;data=https://drive.google.com/file/d/17v50O7Ka-sdgZc7vauzkvotiImNP-M_z/view?usp=sharing",1))</f>
        <v/>
      </c>
      <c r="D225" s="3" t="s">
        <v>361</v>
      </c>
      <c r="E225" s="1" t="str">
        <f>HYPERLINK("https://drive.google.com/file/d/17v50O7Ka-sdgZc7vauzkvotiImNP-M_z/view?usp=sharing","photo booth rental Chino Hills ca.rtf")</f>
        <v>photo booth rental Chino Hills ca.rtf</v>
      </c>
    </row>
    <row r="226" ht="112.5" customHeight="1">
      <c r="A226" s="2" t="s">
        <v>289</v>
      </c>
      <c r="B226" s="2" t="s">
        <v>362</v>
      </c>
      <c r="C226" s="1" t="str">
        <f>HYPERLINK("https://drive.google.com/file/d/1cHO_rk65L5588gY8qjtGyqJs1MaQFytp/view?usp=sharing", IMAGE("https://api.qrserver.com/v1/create-qr-code/?size=150x150&amp;data=https://drive.google.com/file/d/1cHO_rk65L5588gY8qjtGyqJs1MaQFytp/view?usp=sharing",1))</f>
        <v/>
      </c>
      <c r="D226" s="3" t="s">
        <v>363</v>
      </c>
      <c r="E226" s="1" t="str">
        <f>HYPERLINK("https://drive.google.com/file/d/1cHO_rk65L5588gY8qjtGyqJs1MaQFytp/view?usp=sharing","photo booth rental Chino Hills ca.txt")</f>
        <v>photo booth rental Chino Hills ca.txt</v>
      </c>
    </row>
    <row r="227" ht="112.5" customHeight="1">
      <c r="A227" s="2" t="s">
        <v>286</v>
      </c>
      <c r="B227" s="2" t="s">
        <v>364</v>
      </c>
      <c r="C227" s="1" t="str">
        <f>HYPERLINK("https://drive.google.com/file/d/1pPM-PhBv__loFNfxw6NqFNM1Gu1wy7cR/view?usp=sharing", IMAGE("https://api.qrserver.com/v1/create-qr-code/?size=150x150&amp;data=https://drive.google.com/file/d/1pPM-PhBv__loFNfxw6NqFNM1Gu1wy7cR/view?usp=sharing",1))</f>
        <v/>
      </c>
      <c r="D227" s="3" t="s">
        <v>365</v>
      </c>
      <c r="E227" s="1" t="str">
        <f>HYPERLINK("https://drive.google.com/file/d/1pPM-PhBv__loFNfxw6NqFNM1Gu1wy7cR/view?usp=sharing","photo booth rental with prints in Chino Hills.rtf")</f>
        <v>photo booth rental with prints in Chino Hills.rtf</v>
      </c>
    </row>
    <row r="228" ht="112.5" customHeight="1">
      <c r="A228" s="2" t="s">
        <v>289</v>
      </c>
      <c r="B228" s="2" t="s">
        <v>366</v>
      </c>
      <c r="C228" s="1" t="str">
        <f>HYPERLINK("https://drive.google.com/file/d/1FK88Z6mpGkYQeOwXinrD0eZpaKOBJOXh/view?usp=sharing", IMAGE("https://api.qrserver.com/v1/create-qr-code/?size=150x150&amp;data=https://drive.google.com/file/d/1FK88Z6mpGkYQeOwXinrD0eZpaKOBJOXh/view?usp=sharing",1))</f>
        <v/>
      </c>
      <c r="D228" s="3" t="s">
        <v>367</v>
      </c>
      <c r="E228" s="1" t="str">
        <f>HYPERLINK("https://drive.google.com/file/d/1FK88Z6mpGkYQeOwXinrD0eZpaKOBJOXh/view?usp=sharing","photo booth rental with prints in Chino Hills.txt")</f>
        <v>photo booth rental with prints in Chino Hills.txt</v>
      </c>
    </row>
    <row r="229" ht="112.5" customHeight="1">
      <c r="A229" s="2" t="s">
        <v>286</v>
      </c>
      <c r="B229" s="2" t="s">
        <v>368</v>
      </c>
      <c r="C229" s="1" t="str">
        <f>HYPERLINK("https://drive.google.com/file/d/1L1XJ3Wp0MXqgfsbR-Ejw1Tm8njFCf-m1/view?usp=sharing", IMAGE("https://api.qrserver.com/v1/create-qr-code/?size=150x150&amp;data=https://drive.google.com/file/d/1L1XJ3Wp0MXqgfsbR-Ejw1Tm8njFCf-m1/view?usp=sharing",1))</f>
        <v/>
      </c>
      <c r="D229" s="3" t="s">
        <v>369</v>
      </c>
      <c r="E229" s="1" t="str">
        <f>HYPERLINK("https://drive.google.com/file/d/1L1XJ3Wp0MXqgfsbR-Ejw1Tm8njFCf-m1/view?usp=sharing","photo booth rental Chino Hills wedding.rtf")</f>
        <v>photo booth rental Chino Hills wedding.rtf</v>
      </c>
    </row>
    <row r="230" ht="112.5" customHeight="1">
      <c r="A230" s="2" t="s">
        <v>289</v>
      </c>
      <c r="B230" s="2" t="s">
        <v>370</v>
      </c>
      <c r="C230" s="1" t="str">
        <f>HYPERLINK("https://drive.google.com/file/d/1sVSWSTqPSLkB3es9RiU4hckjTxk-6sSu/view?usp=sharing", IMAGE("https://api.qrserver.com/v1/create-qr-code/?size=150x150&amp;data=https://drive.google.com/file/d/1sVSWSTqPSLkB3es9RiU4hckjTxk-6sSu/view?usp=sharing",1))</f>
        <v/>
      </c>
      <c r="D230" s="3" t="s">
        <v>371</v>
      </c>
      <c r="E230" s="1" t="str">
        <f>HYPERLINK("https://drive.google.com/file/d/1sVSWSTqPSLkB3es9RiU4hckjTxk-6sSu/view?usp=sharing","photo booth rental Chino Hills wedding.txt")</f>
        <v>photo booth rental Chino Hills wedding.txt</v>
      </c>
    </row>
    <row r="231" ht="112.5" customHeight="1">
      <c r="A231" s="2" t="s">
        <v>260</v>
      </c>
      <c r="B231" s="2" t="s">
        <v>261</v>
      </c>
      <c r="C231" s="1" t="str">
        <f>HYPERLINK("https://drive.google.com/file/d/1xo1oUMCujyE-JoEyxcDeOJ4kumTbmJv0/view?usp=sharing", IMAGE("https://api.qrserver.com/v1/create-qr-code/?size=150x150&amp;data=https://drive.google.com/file/d/1xo1oUMCujyE-JoEyxcDeOJ4kumTbmJv0/view?usp=sharing",1))</f>
        <v/>
      </c>
      <c r="D231" s="3" t="s">
        <v>372</v>
      </c>
      <c r="E231" s="1" t="str">
        <f>HYPERLINK("https://drive.google.com/file/d/1xo1oUMCujyE-JoEyxcDeOJ4kumTbmJv0/view?usp=sharing","can you rent a photo booth in Chino-can you rent a photo booth in Chino.ods")</f>
        <v>can you rent a photo booth in Chino-can you rent a photo booth in Chino.ods</v>
      </c>
    </row>
    <row r="232" ht="112.5" customHeight="1">
      <c r="A232" s="2" t="s">
        <v>260</v>
      </c>
      <c r="B232" s="2" t="s">
        <v>266</v>
      </c>
      <c r="C232" s="1" t="str">
        <f>HYPERLINK("https://drive.google.com/file/d/12c_bXVefUaY7k4pDSlsTAnz2ixB5B1Dg/view?usp=sharing", IMAGE("https://api.qrserver.com/v1/create-qr-code/?size=150x150&amp;data=https://drive.google.com/file/d/12c_bXVefUaY7k4pDSlsTAnz2ixB5B1Dg/view?usp=sharing",1))</f>
        <v/>
      </c>
      <c r="D232" s="3" t="s">
        <v>373</v>
      </c>
      <c r="E232" s="1" t="str">
        <f>HYPERLINK("https://drive.google.com/file/d/12c_bXVefUaY7k4pDSlsTAnz2ixB5B1Dg/view?usp=sharing","can you rent a photo booth in Chino-Keywords.ods")</f>
        <v>can you rent a photo booth in Chino-Keywords.ods</v>
      </c>
    </row>
    <row r="233" ht="112.5" customHeight="1">
      <c r="A233" s="2" t="s">
        <v>260</v>
      </c>
      <c r="B233" s="2" t="s">
        <v>270</v>
      </c>
      <c r="C233" s="1" t="str">
        <f>HYPERLINK("https://drive.google.com/file/d/1X9Ha33wQWZcQc7mMQy3c5GqKNVrD-ddK/view?usp=sharing", IMAGE("https://api.qrserver.com/v1/create-qr-code/?size=150x150&amp;data=https://drive.google.com/file/d/1X9Ha33wQWZcQc7mMQy3c5GqKNVrD-ddK/view?usp=sharing",1))</f>
        <v/>
      </c>
      <c r="D233" s="3" t="s">
        <v>374</v>
      </c>
      <c r="E233" s="1" t="str">
        <f>HYPERLINK("https://drive.google.com/file/d/1X9Ha33wQWZcQc7mMQy3c5GqKNVrD-ddK/view?usp=sharing","can you rent a photo booth in Chino-Content.ods")</f>
        <v>can you rent a photo booth in Chino-Content.ods</v>
      </c>
    </row>
    <row r="234" ht="112.5" customHeight="1">
      <c r="A234" s="2" t="s">
        <v>260</v>
      </c>
      <c r="B234" s="2" t="s">
        <v>274</v>
      </c>
      <c r="C234" s="1" t="str">
        <f>HYPERLINK("https://drive.google.com/file/d/1ZGclP8RwyyW5-Jd28vZRasR_0-7ByCaU/view?usp=sharing", IMAGE("https://api.qrserver.com/v1/create-qr-code/?size=150x150&amp;data=https://drive.google.com/file/d/1ZGclP8RwyyW5-Jd28vZRasR_0-7ByCaU/view?usp=sharing",1))</f>
        <v/>
      </c>
      <c r="D234" s="3" t="s">
        <v>375</v>
      </c>
      <c r="E234" s="1" t="str">
        <f>HYPERLINK("https://drive.google.com/file/d/1ZGclP8RwyyW5-Jd28vZRasR_0-7ByCaU/view?usp=sharing","can you rent a photo booth in Chino-Calendar Events.ods")</f>
        <v>can you rent a photo booth in Chino-Calendar Events.ods</v>
      </c>
    </row>
    <row r="235" ht="112.5" customHeight="1">
      <c r="A235" s="2" t="s">
        <v>260</v>
      </c>
      <c r="B235" s="2" t="s">
        <v>278</v>
      </c>
      <c r="C235" s="1" t="str">
        <f>HYPERLINK("https://drive.google.com/file/d/1rswp4wA_rhouQQr23Vl25X-bYtRpSLT3/view?usp=sharing", IMAGE("https://api.qrserver.com/v1/create-qr-code/?size=150x150&amp;data=https://drive.google.com/file/d/1rswp4wA_rhouQQr23Vl25X-bYtRpSLT3/view?usp=sharing",1))</f>
        <v/>
      </c>
      <c r="D235" s="3" t="s">
        <v>376</v>
      </c>
      <c r="E235" s="1" t="str">
        <f>HYPERLINK("https://drive.google.com/file/d/1rswp4wA_rhouQQr23Vl25X-bYtRpSLT3/view?usp=sharing","can you rent a photo booth in Chino-RSS Feeds.ods")</f>
        <v>can you rent a photo booth in Chino-RSS Feeds.ods</v>
      </c>
    </row>
    <row r="236" ht="112.5" customHeight="1">
      <c r="A236" s="2" t="s">
        <v>260</v>
      </c>
      <c r="B236" s="2" t="s">
        <v>282</v>
      </c>
      <c r="C236" s="1" t="str">
        <f>HYPERLINK("https://drive.google.com/file/d/1pWIJuRBAW348F55VOGI2Lbr7mvwqUeTj/view?usp=sharing", IMAGE("https://api.qrserver.com/v1/create-qr-code/?size=150x150&amp;data=https://drive.google.com/file/d/1pWIJuRBAW348F55VOGI2Lbr7mvwqUeTj/view?usp=sharing",1))</f>
        <v/>
      </c>
      <c r="D236" s="3" t="s">
        <v>377</v>
      </c>
      <c r="E236" s="1" t="str">
        <f>HYPERLINK("https://drive.google.com/file/d/1pWIJuRBAW348F55VOGI2Lbr7mvwqUeTj/view?usp=sharing","can you rent a photo booth in Chino-Iframe Embeds.ods")</f>
        <v>can you rent a photo booth in Chino-Iframe Embeds.ods</v>
      </c>
    </row>
    <row r="237" ht="112.5" customHeight="1">
      <c r="A237" s="2" t="s">
        <v>378</v>
      </c>
      <c r="B237" s="2" t="s">
        <v>379</v>
      </c>
      <c r="C237" s="1" t="str">
        <f>HYPERLINK("https://drive.google.com/file/d/1YrFbwfRFi4eBAmQqyv7XZCIBzScdFNSm/view?usp=sharing", IMAGE("https://api.qrserver.com/v1/create-qr-code/?size=150x150&amp;data=https://drive.google.com/file/d/1YrFbwfRFi4eBAmQqyv7XZCIBzScdFNSm/view?usp=sharing",1))</f>
        <v/>
      </c>
      <c r="D237" s="3" t="s">
        <v>380</v>
      </c>
      <c r="E237" s="1" t="str">
        <f>HYPERLINK("https://drive.google.com/file/d/1YrFbwfRFi4eBAmQqyv7XZCIBzScdFNSm/view?usp=sharing","can you rent a photo booth in Chino.pdf")</f>
        <v>can you rent a photo booth in Chino.pdf</v>
      </c>
    </row>
    <row r="238" ht="112.5" customHeight="1">
      <c r="A238" s="2" t="s">
        <v>378</v>
      </c>
      <c r="B238" s="2" t="s">
        <v>381</v>
      </c>
      <c r="C238" s="1" t="str">
        <f>HYPERLINK("https://drive.google.com/file/d/1OG1zQLZWR5-t4sqHpby3O4vsQw6wH61P/view?usp=sharing", IMAGE("https://api.qrserver.com/v1/create-qr-code/?size=150x150&amp;data=https://drive.google.com/file/d/1OG1zQLZWR5-t4sqHpby3O4vsQw6wH61P/view?usp=sharing",1))</f>
        <v/>
      </c>
      <c r="D238" s="3" t="s">
        <v>382</v>
      </c>
      <c r="E238" s="1" t="str">
        <f>HYPERLINK("https://drive.google.com/file/d/1OG1zQLZWR5-t4sqHpby3O4vsQw6wH61P/view?usp=sharing","how much does it cost to rent a Chino Hills photo booth.pdf")</f>
        <v>how much does it cost to rent a Chino Hills photo booth.pdf</v>
      </c>
    </row>
    <row r="239" ht="112.5" customHeight="1">
      <c r="A239" s="2" t="s">
        <v>378</v>
      </c>
      <c r="B239" s="2" t="s">
        <v>383</v>
      </c>
      <c r="C239" s="1" t="str">
        <f>HYPERLINK("https://drive.google.com/file/d/1iZoyi1HgCOwixbf-YvofAY56p206I4dU/view?usp=sharing", IMAGE("https://api.qrserver.com/v1/create-qr-code/?size=150x150&amp;data=https://drive.google.com/file/d/1iZoyi1HgCOwixbf-YvofAY56p206I4dU/view?usp=sharing",1))</f>
        <v/>
      </c>
      <c r="D239" s="3" t="s">
        <v>384</v>
      </c>
      <c r="E239" s="1" t="str">
        <f>HYPERLINK("https://drive.google.com/file/d/1iZoyi1HgCOwixbf-YvofAY56p206I4dU/view?usp=sharing","how much is it to rent a Chino Hills photo booth.pdf")</f>
        <v>how much is it to rent a Chino Hills photo booth.pdf</v>
      </c>
    </row>
    <row r="240" ht="112.5" customHeight="1">
      <c r="A240" s="2" t="s">
        <v>378</v>
      </c>
      <c r="B240" s="2" t="s">
        <v>385</v>
      </c>
      <c r="C240" s="1" t="str">
        <f>HYPERLINK("https://drive.google.com/file/d/10Fa1GAhmfMZI4GZBXcxXNS8lMQDhI3tt/view?usp=sharing", IMAGE("https://api.qrserver.com/v1/create-qr-code/?size=150x150&amp;data=https://drive.google.com/file/d/10Fa1GAhmfMZI4GZBXcxXNS8lMQDhI3tt/view?usp=sharing",1))</f>
        <v/>
      </c>
      <c r="D240" s="3" t="s">
        <v>386</v>
      </c>
      <c r="E240" s="1" t="str">
        <f>HYPERLINK("https://drive.google.com/file/d/10Fa1GAhmfMZI4GZBXcxXNS8lMQDhI3tt/view?usp=sharing","photo booth rental Chino Hills.pdf")</f>
        <v>photo booth rental Chino Hills.pdf</v>
      </c>
    </row>
    <row r="241" ht="112.5" customHeight="1">
      <c r="A241" s="2" t="s">
        <v>378</v>
      </c>
      <c r="B241" s="2" t="s">
        <v>387</v>
      </c>
      <c r="C241" s="1" t="str">
        <f>HYPERLINK("https://drive.google.com/file/d/1jAIawPRqN5nG-uyjTFhrCGZSDXtVpHjT/view?usp=sharing", IMAGE("https://api.qrserver.com/v1/create-qr-code/?size=150x150&amp;data=https://drive.google.com/file/d/1jAIawPRqN5nG-uyjTFhrCGZSDXtVpHjT/view?usp=sharing",1))</f>
        <v/>
      </c>
      <c r="D241" s="3" t="s">
        <v>388</v>
      </c>
      <c r="E241" s="1" t="str">
        <f>HYPERLINK("https://drive.google.com/file/d/1jAIawPRqN5nG-uyjTFhrCGZSDXtVpHjT/view?usp=sharing","photo booth rental services Chino Hills.pdf")</f>
        <v>photo booth rental services Chino Hills.pdf</v>
      </c>
    </row>
    <row r="242" ht="112.5" customHeight="1">
      <c r="A242" s="2" t="s">
        <v>378</v>
      </c>
      <c r="B242" s="2" t="s">
        <v>389</v>
      </c>
      <c r="C242" s="1" t="str">
        <f>HYPERLINK("https://drive.google.com/file/d/1w9rlKWdgkL3aF_sIjRca07XqvnLox7bY/view?usp=sharing", IMAGE("https://api.qrserver.com/v1/create-qr-code/?size=150x150&amp;data=https://drive.google.com/file/d/1w9rlKWdgkL3aF_sIjRca07XqvnLox7bY/view?usp=sharing",1))</f>
        <v/>
      </c>
      <c r="D242" s="3" t="s">
        <v>390</v>
      </c>
      <c r="E242" s="1" t="str">
        <f>HYPERLINK("https://drive.google.com/file/d/1w9rlKWdgkL3aF_sIjRca07XqvnLox7bY/view?usp=sharing","photo.booth rentals Chino Hills.pdf")</f>
        <v>photo.booth rentals Chino Hills.pdf</v>
      </c>
    </row>
    <row r="243" ht="112.5" customHeight="1">
      <c r="A243" s="2" t="s">
        <v>378</v>
      </c>
      <c r="B243" s="2" t="s">
        <v>391</v>
      </c>
      <c r="C243" s="1" t="str">
        <f>HYPERLINK("https://drive.google.com/file/d/1-tkQDzJccAHXsyIF0e0AuIidaOdh9d0A/view?usp=sharing", IMAGE("https://api.qrserver.com/v1/create-qr-code/?size=150x150&amp;data=https://drive.google.com/file/d/1-tkQDzJccAHXsyIF0e0AuIidaOdh9d0A/view?usp=sharing",1))</f>
        <v/>
      </c>
      <c r="D243" s="3" t="s">
        <v>392</v>
      </c>
      <c r="E243" s="1" t="str">
        <f>HYPERLINK("https://drive.google.com/file/d/1-tkQDzJccAHXsyIF0e0AuIidaOdh9d0A/view?usp=sharing","photo booth rental sweet 16 Chino Hills.pdf")</f>
        <v>photo booth rental sweet 16 Chino Hills.pdf</v>
      </c>
    </row>
    <row r="244" ht="112.5" customHeight="1">
      <c r="A244" s="2" t="s">
        <v>378</v>
      </c>
      <c r="B244" s="2" t="s">
        <v>393</v>
      </c>
      <c r="C244" s="1" t="str">
        <f>HYPERLINK("https://drive.google.com/file/d/1tOdBn2sgToDJkvXUHhYzxdmgd2_1Vhjj/view?usp=sharing", IMAGE("https://api.qrserver.com/v1/create-qr-code/?size=150x150&amp;data=https://drive.google.com/file/d/1tOdBn2sgToDJkvXUHhYzxdmgd2_1Vhjj/view?usp=sharing",1))</f>
        <v/>
      </c>
      <c r="D244" s="3" t="s">
        <v>394</v>
      </c>
      <c r="E244" s="1" t="str">
        <f>HYPERLINK("https://drive.google.com/file/d/1tOdBn2sgToDJkvXUHhYzxdmgd2_1Vhjj/view?usp=sharing","photo booth rental 360 Chino Hills.pdf")</f>
        <v>photo booth rental 360 Chino Hills.pdf</v>
      </c>
    </row>
    <row r="245" ht="112.5" customHeight="1">
      <c r="A245" s="2" t="s">
        <v>378</v>
      </c>
      <c r="B245" s="2" t="s">
        <v>395</v>
      </c>
      <c r="C245" s="1" t="str">
        <f>HYPERLINK("https://drive.google.com/file/d/10cDeFvX0ZJcoHPh0_cWDiXMpnNQJiyaH/view?usp=sharing", IMAGE("https://api.qrserver.com/v1/create-qr-code/?size=150x150&amp;data=https://drive.google.com/file/d/10cDeFvX0ZJcoHPh0_cWDiXMpnNQJiyaH/view?usp=sharing",1))</f>
        <v/>
      </c>
      <c r="D245" s="3" t="s">
        <v>396</v>
      </c>
      <c r="E245" s="1" t="str">
        <f>HYPERLINK("https://drive.google.com/file/d/10cDeFvX0ZJcoHPh0_cWDiXMpnNQJiyaH/view?usp=sharing","360 photo booth rental near Chino Hills.pdf")</f>
        <v>360 photo booth rental near Chino Hills.pdf</v>
      </c>
    </row>
    <row r="246" ht="112.5" customHeight="1">
      <c r="A246" s="2" t="s">
        <v>378</v>
      </c>
      <c r="B246" s="2" t="s">
        <v>397</v>
      </c>
      <c r="C246" s="1" t="str">
        <f>HYPERLINK("https://drive.google.com/file/d/1RxEx5vMR1a-WcJXf5rOjNCJCmViRWRbT/view?usp=sharing", IMAGE("https://api.qrserver.com/v1/create-qr-code/?size=150x150&amp;data=https://drive.google.com/file/d/1RxEx5vMR1a-WcJXf5rOjNCJCmViRWRbT/view?usp=sharing",1))</f>
        <v/>
      </c>
      <c r="D246" s="3" t="s">
        <v>398</v>
      </c>
      <c r="E246" s="1" t="str">
        <f>HYPERLINK("https://drive.google.com/file/d/1RxEx5vMR1a-WcJXf5rOjNCJCmViRWRbT/view?usp=sharing","360 photo booth rental Chino Hills.pdf")</f>
        <v>360 photo booth rental Chino Hills.pdf</v>
      </c>
    </row>
    <row r="247" ht="112.5" customHeight="1">
      <c r="A247" s="2" t="s">
        <v>378</v>
      </c>
      <c r="B247" s="2" t="s">
        <v>399</v>
      </c>
      <c r="C247" s="1" t="str">
        <f>HYPERLINK("https://drive.google.com/file/d/1GE2jcQJDJa5cloYO5yP9jB7VDeLtNZE3/view?usp=sharing", IMAGE("https://api.qrserver.com/v1/create-qr-code/?size=150x150&amp;data=https://drive.google.com/file/d/1GE2jcQJDJa5cloYO5yP9jB7VDeLtNZE3/view?usp=sharing",1))</f>
        <v/>
      </c>
      <c r="D247" s="3" t="s">
        <v>400</v>
      </c>
      <c r="E247" s="1" t="str">
        <f>HYPERLINK("https://drive.google.com/file/d/1GE2jcQJDJa5cloYO5yP9jB7VDeLtNZE3/view?usp=sharing","4 hour photo booth rental Chino Hills.pdf")</f>
        <v>4 hour photo booth rental Chino Hills.pdf</v>
      </c>
    </row>
    <row r="248" ht="112.5" customHeight="1">
      <c r="A248" s="2" t="s">
        <v>378</v>
      </c>
      <c r="B248" s="2" t="s">
        <v>401</v>
      </c>
      <c r="C248" s="1" t="str">
        <f>HYPERLINK("https://drive.google.com/file/d/1O-7lMs0pnUUuWmi87uHFAMEVibdmh7sg/view?usp=sharing", IMAGE("https://api.qrserver.com/v1/create-qr-code/?size=150x150&amp;data=https://drive.google.com/file/d/1O-7lMs0pnUUuWmi87uHFAMEVibdmh7sg/view?usp=sharing",1))</f>
        <v/>
      </c>
      <c r="D248" s="3" t="s">
        <v>402</v>
      </c>
      <c r="E248" s="1" t="str">
        <f>HYPERLINK("https://drive.google.com/file/d/1O-7lMs0pnUUuWmi87uHFAMEVibdmh7sg/view?usp=sharing","how much is it to rent a photo booth for a party in Chino Hills.pdf")</f>
        <v>how much is it to rent a photo booth for a party in Chino Hills.pdf</v>
      </c>
    </row>
    <row r="249" ht="112.5" customHeight="1">
      <c r="A249" s="2" t="s">
        <v>378</v>
      </c>
      <c r="B249" s="2" t="s">
        <v>403</v>
      </c>
      <c r="C249" s="1" t="str">
        <f>HYPERLINK("https://drive.google.com/file/d/1F3WpgKTuP_GjGDHvCBhv6WTkUMAvIiY0/view?usp=sharing", IMAGE("https://api.qrserver.com/v1/create-qr-code/?size=150x150&amp;data=https://drive.google.com/file/d/1F3WpgKTuP_GjGDHvCBhv6WTkUMAvIiY0/view?usp=sharing",1))</f>
        <v/>
      </c>
      <c r="D249" s="3" t="s">
        <v>404</v>
      </c>
      <c r="E249" s="1" t="str">
        <f>HYPERLINK("https://drive.google.com/file/d/1F3WpgKTuP_GjGDHvCBhv6WTkUMAvIiY0/view?usp=sharing","photo booth rentals cost in Chino Hills.pdf")</f>
        <v>photo booth rentals cost in Chino Hills.pdf</v>
      </c>
    </row>
    <row r="250" ht="112.5" customHeight="1">
      <c r="A250" s="2" t="s">
        <v>378</v>
      </c>
      <c r="B250" s="2" t="s">
        <v>405</v>
      </c>
      <c r="C250" s="1" t="str">
        <f>HYPERLINK("https://drive.google.com/file/d/1PYulq4kW1XwfOb9vQd2Xv1b5oId1xnS3/view?usp=sharing", IMAGE("https://api.qrserver.com/v1/create-qr-code/?size=150x150&amp;data=https://drive.google.com/file/d/1PYulq4kW1XwfOb9vQd2Xv1b5oId1xnS3/view?usp=sharing",1))</f>
        <v/>
      </c>
      <c r="D250" s="3" t="s">
        <v>406</v>
      </c>
      <c r="E250" s="1" t="str">
        <f>HYPERLINK("https://drive.google.com/file/d/1PYulq4kW1XwfOb9vQd2Xv1b5oId1xnS3/view?usp=sharing","photo booth rental company near Chino Hills.pdf")</f>
        <v>photo booth rental company near Chino Hills.pdf</v>
      </c>
    </row>
    <row r="251" ht="112.5" customHeight="1">
      <c r="A251" s="2" t="s">
        <v>378</v>
      </c>
      <c r="B251" s="2" t="s">
        <v>407</v>
      </c>
      <c r="C251" s="1" t="str">
        <f>HYPERLINK("https://drive.google.com/file/d/1ZxtoUea9F7GKymNhjNCd5SudEbti2JHr/view?usp=sharing", IMAGE("https://api.qrserver.com/v1/create-qr-code/?size=150x150&amp;data=https://drive.google.com/file/d/1ZxtoUea9F7GKymNhjNCd5SudEbti2JHr/view?usp=sharing",1))</f>
        <v/>
      </c>
      <c r="D251" s="3" t="s">
        <v>408</v>
      </c>
      <c r="E251" s="1" t="str">
        <f>HYPERLINK("https://drive.google.com/file/d/1ZxtoUea9F7GKymNhjNCd5SudEbti2JHr/view?usp=sharing","photo booth rental.near Chino Hills.pdf")</f>
        <v>photo booth rental.near Chino Hills.pdf</v>
      </c>
    </row>
    <row r="252" ht="112.5" customHeight="1">
      <c r="A252" s="2" t="s">
        <v>378</v>
      </c>
      <c r="B252" s="2" t="s">
        <v>409</v>
      </c>
      <c r="C252" s="1" t="str">
        <f>HYPERLINK("https://drive.google.com/file/d/1JbhTCodUyd1JTb4IIfZf42DVpGcfheJu/view?usp=sharing", IMAGE("https://api.qrserver.com/v1/create-qr-code/?size=150x150&amp;data=https://drive.google.com/file/d/1JbhTCodUyd1JTb4IIfZf42DVpGcfheJu/view?usp=sharing",1))</f>
        <v/>
      </c>
      <c r="D252" s="3" t="s">
        <v>410</v>
      </c>
      <c r="E252" s="1" t="str">
        <f>HYPERLINK("https://drive.google.com/file/d/1JbhTCodUyd1JTb4IIfZf42DVpGcfheJu/view?usp=sharing","90s photo booth rental Chino Hills.pdf")</f>
        <v>90s photo booth rental Chino Hills.pdf</v>
      </c>
    </row>
    <row r="253" ht="112.5" customHeight="1">
      <c r="A253" s="2" t="s">
        <v>378</v>
      </c>
      <c r="B253" s="2" t="s">
        <v>411</v>
      </c>
      <c r="C253" s="1" t="str">
        <f>HYPERLINK("https://drive.google.com/file/d/1OhFR5hkWONEPBHYwRniPrKbKbphW5-xW/view?usp=sharing", IMAGE("https://api.qrserver.com/v1/create-qr-code/?size=150x150&amp;data=https://drive.google.com/file/d/1OhFR5hkWONEPBHYwRniPrKbKbphW5-xW/view?usp=sharing",1))</f>
        <v/>
      </c>
      <c r="D253" s="3" t="s">
        <v>412</v>
      </c>
      <c r="E253" s="1" t="str">
        <f>HYPERLINK("https://drive.google.com/file/d/1OhFR5hkWONEPBHYwRniPrKbKbphW5-xW/view?usp=sharing","video photo booth rental Chino Hills.pdf")</f>
        <v>video photo booth rental Chino Hills.pdf</v>
      </c>
    </row>
    <row r="254" ht="112.5" customHeight="1">
      <c r="A254" s="2" t="s">
        <v>378</v>
      </c>
      <c r="B254" s="2" t="s">
        <v>413</v>
      </c>
      <c r="C254" s="1" t="str">
        <f>HYPERLINK("https://drive.google.com/file/d/1SmTzKwYT-raQLNG7VpJFasQfYgqX47fr/view?usp=sharing", IMAGE("https://api.qrserver.com/v1/create-qr-code/?size=150x150&amp;data=https://drive.google.com/file/d/1SmTzKwYT-raQLNG7VpJFasQfYgqX47fr/view?usp=sharing",1))</f>
        <v/>
      </c>
      <c r="D254" s="3" t="s">
        <v>414</v>
      </c>
      <c r="E254" s="1" t="str">
        <f>HYPERLINK("https://drive.google.com/file/d/1SmTzKwYT-raQLNG7VpJFasQfYgqX47fr/view?usp=sharing","photo booth rental west covina.pdf")</f>
        <v>photo booth rental west covina.pdf</v>
      </c>
    </row>
    <row r="255" ht="112.5" customHeight="1">
      <c r="A255" s="2" t="s">
        <v>378</v>
      </c>
      <c r="B255" s="2" t="s">
        <v>415</v>
      </c>
      <c r="C255" s="1" t="str">
        <f>HYPERLINK("https://drive.google.com/file/d/1GbHwbR1KI03JOFRpedT6h84UTXrxxVZw/view?usp=sharing", IMAGE("https://api.qrserver.com/v1/create-qr-code/?size=150x150&amp;data=https://drive.google.com/file/d/1GbHwbR1KI03JOFRpedT6h84UTXrxxVZw/view?usp=sharing",1))</f>
        <v/>
      </c>
      <c r="D255" s="3" t="s">
        <v>416</v>
      </c>
      <c r="E255" s="1" t="str">
        <f>HYPERLINK("https://drive.google.com/file/d/1GbHwbR1KI03JOFRpedT6h84UTXrxxVZw/view?usp=sharing","photo booth rental Chino Hills ca.pdf")</f>
        <v>photo booth rental Chino Hills ca.pdf</v>
      </c>
    </row>
    <row r="256" ht="112.5" customHeight="1">
      <c r="A256" s="2" t="s">
        <v>378</v>
      </c>
      <c r="B256" s="2" t="s">
        <v>417</v>
      </c>
      <c r="C256" s="1" t="str">
        <f>HYPERLINK("https://drive.google.com/file/d/1JjWHHuXcIUl-g0LAh_rm2tJhbHEmF8a2/view?usp=sharing", IMAGE("https://api.qrserver.com/v1/create-qr-code/?size=150x150&amp;data=https://drive.google.com/file/d/1JjWHHuXcIUl-g0LAh_rm2tJhbHEmF8a2/view?usp=sharing",1))</f>
        <v/>
      </c>
      <c r="D256" s="3" t="s">
        <v>418</v>
      </c>
      <c r="E256" s="1" t="str">
        <f>HYPERLINK("https://drive.google.com/file/d/1JjWHHuXcIUl-g0LAh_rm2tJhbHEmF8a2/view?usp=sharing","photo booth rental with prints in Chino Hills.pdf")</f>
        <v>photo booth rental with prints in Chino Hills.pdf</v>
      </c>
    </row>
    <row r="257" ht="112.5" customHeight="1">
      <c r="A257" s="2" t="s">
        <v>378</v>
      </c>
      <c r="B257" s="2" t="s">
        <v>419</v>
      </c>
      <c r="C257" s="1" t="str">
        <f>HYPERLINK("https://drive.google.com/file/d/1edFZDwM72FZB4qenHPwzbZ_5nAQFaljJ/view?usp=sharing", IMAGE("https://api.qrserver.com/v1/create-qr-code/?size=150x150&amp;data=https://drive.google.com/file/d/1edFZDwM72FZB4qenHPwzbZ_5nAQFaljJ/view?usp=sharing",1))</f>
        <v/>
      </c>
      <c r="D257" s="3" t="s">
        <v>420</v>
      </c>
      <c r="E257" s="1" t="str">
        <f>HYPERLINK("https://drive.google.com/file/d/1edFZDwM72FZB4qenHPwzbZ_5nAQFaljJ/view?usp=sharing","photo booth rental Chino Hills wedding.pdf")</f>
        <v>photo booth rental Chino Hills wedding.pdf</v>
      </c>
    </row>
    <row r="258" ht="112.5" customHeight="1">
      <c r="A258" s="2" t="s">
        <v>378</v>
      </c>
      <c r="B258" s="2" t="s">
        <v>421</v>
      </c>
      <c r="C258" s="1" t="str">
        <f>HYPERLINK("https://drive.google.com/file/d/1wrkKNl_-wSbvoTSK7aLE8wHRI3ruCXp5/view?usp=sharing", IMAGE("https://api.qrserver.com/v1/create-qr-code/?size=150x150&amp;data=https://drive.google.com/file/d/1wrkKNl_-wSbvoTSK7aLE8wHRI3ruCXp5/view?usp=sharing",1))</f>
        <v/>
      </c>
      <c r="D258" s="3" t="s">
        <v>422</v>
      </c>
      <c r="E258" s="1" t="str">
        <f>HYPERLINK("https://drive.google.com/file/d/1wrkKNl_-wSbvoTSK7aLE8wHRI3ruCXp5/view?usp=sharing","can you rent a photo booth in Chino-can you rent a photo booth in Chino.pdf")</f>
        <v>can you rent a photo booth in Chino-can you rent a photo booth in Chino.pdf</v>
      </c>
    </row>
    <row r="259" ht="112.5" customHeight="1">
      <c r="A259" s="2" t="s">
        <v>378</v>
      </c>
      <c r="B259" s="2" t="s">
        <v>423</v>
      </c>
      <c r="C259" s="1" t="str">
        <f>HYPERLINK("https://drive.google.com/file/d/18j-sEWx2Le1qGf6RDL5z3dY4K3EFyR9l/view?usp=sharing", IMAGE("https://api.qrserver.com/v1/create-qr-code/?size=150x150&amp;data=https://drive.google.com/file/d/18j-sEWx2Le1qGf6RDL5z3dY4K3EFyR9l/view?usp=sharing",1))</f>
        <v/>
      </c>
      <c r="D259" s="3" t="s">
        <v>424</v>
      </c>
      <c r="E259" s="1" t="str">
        <f>HYPERLINK("https://drive.google.com/file/d/18j-sEWx2Le1qGf6RDL5z3dY4K3EFyR9l/view?usp=sharing","can you rent a photo booth in Chino-Keywords.pdf")</f>
        <v>can you rent a photo booth in Chino-Keywords.pdf</v>
      </c>
    </row>
    <row r="260" ht="112.5" customHeight="1">
      <c r="A260" s="2" t="s">
        <v>378</v>
      </c>
      <c r="B260" s="2" t="s">
        <v>425</v>
      </c>
      <c r="C260" s="1" t="str">
        <f>HYPERLINK("https://drive.google.com/file/d/1Rols8qGPSvqpE_s6vhlPbl3TxwWl6Lqm/view?usp=sharing", IMAGE("https://api.qrserver.com/v1/create-qr-code/?size=150x150&amp;data=https://drive.google.com/file/d/1Rols8qGPSvqpE_s6vhlPbl3TxwWl6Lqm/view?usp=sharing",1))</f>
        <v/>
      </c>
      <c r="D260" s="3" t="s">
        <v>426</v>
      </c>
      <c r="E260" s="1" t="str">
        <f>HYPERLINK("https://drive.google.com/file/d/1Rols8qGPSvqpE_s6vhlPbl3TxwWl6Lqm/view?usp=sharing","can you rent a photo booth in Chino-Content.pdf")</f>
        <v>can you rent a photo booth in Chino-Content.pdf</v>
      </c>
    </row>
    <row r="261" ht="112.5" customHeight="1">
      <c r="A261" s="2" t="s">
        <v>378</v>
      </c>
      <c r="B261" s="2" t="s">
        <v>427</v>
      </c>
      <c r="C261" s="1" t="str">
        <f>HYPERLINK("https://drive.google.com/file/d/1bkKL80mIN5XCQZAUon7Ybg4oRCLITgQz/view?usp=sharing", IMAGE("https://api.qrserver.com/v1/create-qr-code/?size=150x150&amp;data=https://drive.google.com/file/d/1bkKL80mIN5XCQZAUon7Ybg4oRCLITgQz/view?usp=sharing",1))</f>
        <v/>
      </c>
      <c r="D261" s="3" t="s">
        <v>428</v>
      </c>
      <c r="E261" s="1" t="str">
        <f>HYPERLINK("https://drive.google.com/file/d/1bkKL80mIN5XCQZAUon7Ybg4oRCLITgQz/view?usp=sharing","can you rent a photo booth in Chino-Calendar Events.pdf")</f>
        <v>can you rent a photo booth in Chino-Calendar Events.pdf</v>
      </c>
    </row>
    <row r="262" ht="112.5" customHeight="1">
      <c r="A262" s="2" t="s">
        <v>378</v>
      </c>
      <c r="B262" s="2" t="s">
        <v>429</v>
      </c>
      <c r="C262" s="1" t="str">
        <f>HYPERLINK("https://drive.google.com/file/d/1NbX2MGgaNV6kxe8iWwyoJAA3cXkMKCS0/view?usp=sharing", IMAGE("https://api.qrserver.com/v1/create-qr-code/?size=150x150&amp;data=https://drive.google.com/file/d/1NbX2MGgaNV6kxe8iWwyoJAA3cXkMKCS0/view?usp=sharing",1))</f>
        <v/>
      </c>
      <c r="D262" s="3" t="s">
        <v>430</v>
      </c>
      <c r="E262" s="1" t="str">
        <f>HYPERLINK("https://drive.google.com/file/d/1NbX2MGgaNV6kxe8iWwyoJAA3cXkMKCS0/view?usp=sharing","can you rent a photo booth in Chino-RSS Feeds.pdf")</f>
        <v>can you rent a photo booth in Chino-RSS Feeds.pdf</v>
      </c>
    </row>
    <row r="263" ht="112.5" customHeight="1">
      <c r="A263" s="2" t="s">
        <v>378</v>
      </c>
      <c r="B263" s="2" t="s">
        <v>431</v>
      </c>
      <c r="C263" s="1" t="str">
        <f>HYPERLINK("https://drive.google.com/file/d/1UkPbb0NReQPO_u7zPZeywGZ84VZ_PAU0/view?usp=sharing", IMAGE("https://api.qrserver.com/v1/create-qr-code/?size=150x150&amp;data=https://drive.google.com/file/d/1UkPbb0NReQPO_u7zPZeywGZ84VZ_PAU0/view?usp=sharing",1))</f>
        <v/>
      </c>
      <c r="D263" s="3" t="s">
        <v>432</v>
      </c>
      <c r="E263" s="1" t="str">
        <f>HYPERLINK("https://drive.google.com/file/d/1UkPbb0NReQPO_u7zPZeywGZ84VZ_PAU0/view?usp=sharing","can you rent a photo booth in Chino-Iframe Embeds.pdf")</f>
        <v>can you rent a photo booth in Chino-Iframe Embeds.pdf</v>
      </c>
    </row>
    <row r="264" ht="112.5" customHeight="1">
      <c r="A264" s="2" t="s">
        <v>433</v>
      </c>
      <c r="B264" s="2" t="s">
        <v>434</v>
      </c>
      <c r="C264" s="1" t="str">
        <f>HYPERLINK("https://docs.google.com/document/d/1CcybTbPTTh2EjyJaEu2Nu0RfXFL1G5XB/edit?usp=sharing&amp;ouid=115602453726005426174&amp;rtpof=true&amp;sd=true", IMAGE("https://api.qrserver.com/v1/create-qr-code/?size=150x150&amp;data=https://docs.google.com/document/d/1CcybTbPTTh2EjyJaEu2Nu0RfXFL1G5XB/edit?usp=sharing&amp;ouid=115602453726005426174&amp;rtpof=true&amp;sd=true",1))</f>
        <v/>
      </c>
      <c r="D264" s="3" t="s">
        <v>435</v>
      </c>
      <c r="E264" s="1" t="str">
        <f>HYPERLINK("https://docs.google.com/document/d/1CcybTbPTTh2EjyJaEu2Nu0RfXFL1G5XB/edit?usp=sharing&amp;ouid=115602453726005426174&amp;rtpof=true&amp;sd=true","can you rent a photo booth in Chino.docx")</f>
        <v>can you rent a photo booth in Chino.docx</v>
      </c>
    </row>
    <row r="265" ht="112.5" customHeight="1">
      <c r="A265" s="2" t="s">
        <v>433</v>
      </c>
      <c r="B265" s="2" t="s">
        <v>436</v>
      </c>
      <c r="C265" s="1" t="str">
        <f>HYPERLINK("https://docs.google.com/document/d/1nYbuWROoigr2SwtR6ncNWR7I_2Ijutr_/edit?usp=sharing&amp;ouid=115602453726005426174&amp;rtpof=true&amp;sd=true", IMAGE("https://api.qrserver.com/v1/create-qr-code/?size=150x150&amp;data=https://docs.google.com/document/d/1nYbuWROoigr2SwtR6ncNWR7I_2Ijutr_/edit?usp=sharing&amp;ouid=115602453726005426174&amp;rtpof=true&amp;sd=true",1))</f>
        <v/>
      </c>
      <c r="D265" s="3" t="s">
        <v>437</v>
      </c>
      <c r="E265" s="1" t="str">
        <f>HYPERLINK("https://docs.google.com/document/d/1nYbuWROoigr2SwtR6ncNWR7I_2Ijutr_/edit?usp=sharing&amp;ouid=115602453726005426174&amp;rtpof=true&amp;sd=true","how much does it cost to rent a Chino Hills photo booth.docx")</f>
        <v>how much does it cost to rent a Chino Hills photo booth.docx</v>
      </c>
    </row>
    <row r="266" ht="112.5" customHeight="1">
      <c r="A266" s="2" t="s">
        <v>433</v>
      </c>
      <c r="B266" s="2" t="s">
        <v>438</v>
      </c>
      <c r="C266" s="1" t="str">
        <f>HYPERLINK("https://docs.google.com/document/d/1VYU-UO742RiJ7o9f2Q7Vs5fIuTuK94Ue/edit?usp=sharing&amp;ouid=115602453726005426174&amp;rtpof=true&amp;sd=true", IMAGE("https://api.qrserver.com/v1/create-qr-code/?size=150x150&amp;data=https://docs.google.com/document/d/1VYU-UO742RiJ7o9f2Q7Vs5fIuTuK94Ue/edit?usp=sharing&amp;ouid=115602453726005426174&amp;rtpof=true&amp;sd=true",1))</f>
        <v/>
      </c>
      <c r="D266" s="3" t="s">
        <v>439</v>
      </c>
      <c r="E266" s="1" t="str">
        <f>HYPERLINK("https://docs.google.com/document/d/1VYU-UO742RiJ7o9f2Q7Vs5fIuTuK94Ue/edit?usp=sharing&amp;ouid=115602453726005426174&amp;rtpof=true&amp;sd=true","how much is it to rent a Chino Hills photo booth.docx")</f>
        <v>how much is it to rent a Chino Hills photo booth.docx</v>
      </c>
    </row>
    <row r="267" ht="112.5" customHeight="1">
      <c r="A267" s="2" t="s">
        <v>433</v>
      </c>
      <c r="B267" s="2" t="s">
        <v>440</v>
      </c>
      <c r="C267" s="1" t="str">
        <f>HYPERLINK("https://docs.google.com/document/d/1F2G_0nL1m20GZedtKOJXvGovwTXMyEOR/edit?usp=sharing&amp;ouid=115602453726005426174&amp;rtpof=true&amp;sd=true", IMAGE("https://api.qrserver.com/v1/create-qr-code/?size=150x150&amp;data=https://docs.google.com/document/d/1F2G_0nL1m20GZedtKOJXvGovwTXMyEOR/edit?usp=sharing&amp;ouid=115602453726005426174&amp;rtpof=true&amp;sd=true",1))</f>
        <v/>
      </c>
      <c r="D267" s="3" t="s">
        <v>441</v>
      </c>
      <c r="E267" s="1" t="str">
        <f>HYPERLINK("https://docs.google.com/document/d/1F2G_0nL1m20GZedtKOJXvGovwTXMyEOR/edit?usp=sharing&amp;ouid=115602453726005426174&amp;rtpof=true&amp;sd=true","photo booth rental Chino Hills.docx")</f>
        <v>photo booth rental Chino Hills.docx</v>
      </c>
    </row>
    <row r="268" ht="112.5" customHeight="1">
      <c r="A268" s="2" t="s">
        <v>433</v>
      </c>
      <c r="B268" s="2" t="s">
        <v>442</v>
      </c>
      <c r="C268" s="1" t="str">
        <f>HYPERLINK("https://docs.google.com/document/d/1dFTzVlS-A2Ypgt7WfKg-gLAIwewDGqGS/edit?usp=sharing&amp;ouid=115602453726005426174&amp;rtpof=true&amp;sd=true", IMAGE("https://api.qrserver.com/v1/create-qr-code/?size=150x150&amp;data=https://docs.google.com/document/d/1dFTzVlS-A2Ypgt7WfKg-gLAIwewDGqGS/edit?usp=sharing&amp;ouid=115602453726005426174&amp;rtpof=true&amp;sd=true",1))</f>
        <v/>
      </c>
      <c r="D268" s="3" t="s">
        <v>443</v>
      </c>
      <c r="E268" s="1" t="str">
        <f>HYPERLINK("https://docs.google.com/document/d/1dFTzVlS-A2Ypgt7WfKg-gLAIwewDGqGS/edit?usp=sharing&amp;ouid=115602453726005426174&amp;rtpof=true&amp;sd=true","photo booth rental services Chino Hills.docx")</f>
        <v>photo booth rental services Chino Hills.docx</v>
      </c>
    </row>
    <row r="269" ht="112.5" customHeight="1">
      <c r="A269" s="2" t="s">
        <v>433</v>
      </c>
      <c r="B269" s="2" t="s">
        <v>444</v>
      </c>
      <c r="C269" s="1" t="str">
        <f>HYPERLINK("https://docs.google.com/document/d/1UgJrxFhWyF_09qE3OQJezU4mq1eSjND8/edit?usp=sharing&amp;ouid=115602453726005426174&amp;rtpof=true&amp;sd=true", IMAGE("https://api.qrserver.com/v1/create-qr-code/?size=150x150&amp;data=https://docs.google.com/document/d/1UgJrxFhWyF_09qE3OQJezU4mq1eSjND8/edit?usp=sharing&amp;ouid=115602453726005426174&amp;rtpof=true&amp;sd=true",1))</f>
        <v/>
      </c>
      <c r="D269" s="3" t="s">
        <v>445</v>
      </c>
      <c r="E269" s="1" t="str">
        <f>HYPERLINK("https://docs.google.com/document/d/1UgJrxFhWyF_09qE3OQJezU4mq1eSjND8/edit?usp=sharing&amp;ouid=115602453726005426174&amp;rtpof=true&amp;sd=true","photo.booth rentals Chino Hills.docx")</f>
        <v>photo.booth rentals Chino Hills.docx</v>
      </c>
    </row>
    <row r="270" ht="112.5" customHeight="1">
      <c r="A270" s="2" t="s">
        <v>433</v>
      </c>
      <c r="B270" s="2" t="s">
        <v>446</v>
      </c>
      <c r="C270" s="1" t="str">
        <f>HYPERLINK("https://docs.google.com/document/d/1AJfGd7GaGYslDl06KBanIWfvmiHNszML/edit?usp=sharing&amp;ouid=115602453726005426174&amp;rtpof=true&amp;sd=true", IMAGE("https://api.qrserver.com/v1/create-qr-code/?size=150x150&amp;data=https://docs.google.com/document/d/1AJfGd7GaGYslDl06KBanIWfvmiHNszML/edit?usp=sharing&amp;ouid=115602453726005426174&amp;rtpof=true&amp;sd=true",1))</f>
        <v/>
      </c>
      <c r="D270" s="3" t="s">
        <v>447</v>
      </c>
      <c r="E270" s="1" t="str">
        <f>HYPERLINK("https://docs.google.com/document/d/1AJfGd7GaGYslDl06KBanIWfvmiHNszML/edit?usp=sharing&amp;ouid=115602453726005426174&amp;rtpof=true&amp;sd=true","photo booth rental sweet 16 Chino Hills.docx")</f>
        <v>photo booth rental sweet 16 Chino Hills.docx</v>
      </c>
    </row>
    <row r="271" ht="112.5" customHeight="1">
      <c r="A271" s="2" t="s">
        <v>433</v>
      </c>
      <c r="B271" s="2" t="s">
        <v>448</v>
      </c>
      <c r="C271" s="1" t="str">
        <f>HYPERLINK("https://docs.google.com/document/d/134vpesC0PRGH-tCtxjcEMPNkcjxB520b/edit?usp=sharing&amp;ouid=115602453726005426174&amp;rtpof=true&amp;sd=true", IMAGE("https://api.qrserver.com/v1/create-qr-code/?size=150x150&amp;data=https://docs.google.com/document/d/134vpesC0PRGH-tCtxjcEMPNkcjxB520b/edit?usp=sharing&amp;ouid=115602453726005426174&amp;rtpof=true&amp;sd=true",1))</f>
        <v/>
      </c>
      <c r="D271" s="3" t="s">
        <v>449</v>
      </c>
      <c r="E271" s="1" t="str">
        <f>HYPERLINK("https://docs.google.com/document/d/134vpesC0PRGH-tCtxjcEMPNkcjxB520b/edit?usp=sharing&amp;ouid=115602453726005426174&amp;rtpof=true&amp;sd=true","photo booth rental 360 Chino Hills.docx")</f>
        <v>photo booth rental 360 Chino Hills.docx</v>
      </c>
    </row>
    <row r="272" ht="112.5" customHeight="1">
      <c r="A272" s="2" t="s">
        <v>433</v>
      </c>
      <c r="B272" s="2" t="s">
        <v>450</v>
      </c>
      <c r="C272" s="1" t="str">
        <f>HYPERLINK("https://docs.google.com/document/d/1_F61ntG19PZN4iWyu0aHVS0JG4AHcIKH/edit?usp=sharing&amp;ouid=115602453726005426174&amp;rtpof=true&amp;sd=true", IMAGE("https://api.qrserver.com/v1/create-qr-code/?size=150x150&amp;data=https://docs.google.com/document/d/1_F61ntG19PZN4iWyu0aHVS0JG4AHcIKH/edit?usp=sharing&amp;ouid=115602453726005426174&amp;rtpof=true&amp;sd=true",1))</f>
        <v/>
      </c>
      <c r="D272" s="3" t="s">
        <v>451</v>
      </c>
      <c r="E272" s="1" t="str">
        <f>HYPERLINK("https://docs.google.com/document/d/1_F61ntG19PZN4iWyu0aHVS0JG4AHcIKH/edit?usp=sharing&amp;ouid=115602453726005426174&amp;rtpof=true&amp;sd=true","360 photo booth rental near Chino Hills.docx")</f>
        <v>360 photo booth rental near Chino Hills.docx</v>
      </c>
    </row>
    <row r="273" ht="112.5" customHeight="1">
      <c r="A273" s="2" t="s">
        <v>433</v>
      </c>
      <c r="B273" s="2" t="s">
        <v>452</v>
      </c>
      <c r="C273" s="1" t="str">
        <f>HYPERLINK("https://docs.google.com/document/d/1_AYpf9cDDSWjJUux3WDpdB_6PFcob_Mr/edit?usp=sharing&amp;ouid=115602453726005426174&amp;rtpof=true&amp;sd=true", IMAGE("https://api.qrserver.com/v1/create-qr-code/?size=150x150&amp;data=https://docs.google.com/document/d/1_AYpf9cDDSWjJUux3WDpdB_6PFcob_Mr/edit?usp=sharing&amp;ouid=115602453726005426174&amp;rtpof=true&amp;sd=true",1))</f>
        <v/>
      </c>
      <c r="D273" s="3" t="s">
        <v>453</v>
      </c>
      <c r="E273" s="1" t="str">
        <f>HYPERLINK("https://docs.google.com/document/d/1_AYpf9cDDSWjJUux3WDpdB_6PFcob_Mr/edit?usp=sharing&amp;ouid=115602453726005426174&amp;rtpof=true&amp;sd=true","360 photo booth rental Chino Hills.docx")</f>
        <v>360 photo booth rental Chino Hills.docx</v>
      </c>
    </row>
    <row r="274" ht="112.5" customHeight="1">
      <c r="A274" s="2" t="s">
        <v>433</v>
      </c>
      <c r="B274" s="2" t="s">
        <v>454</v>
      </c>
      <c r="C274" s="1" t="str">
        <f>HYPERLINK("https://docs.google.com/document/d/11RhJRTXaDz7vYRKCkRONhIDt_VbjoBCS/edit?usp=sharing&amp;ouid=115602453726005426174&amp;rtpof=true&amp;sd=true", IMAGE("https://api.qrserver.com/v1/create-qr-code/?size=150x150&amp;data=https://docs.google.com/document/d/11RhJRTXaDz7vYRKCkRONhIDt_VbjoBCS/edit?usp=sharing&amp;ouid=115602453726005426174&amp;rtpof=true&amp;sd=true",1))</f>
        <v/>
      </c>
      <c r="D274" s="3" t="s">
        <v>455</v>
      </c>
      <c r="E274" s="1" t="str">
        <f>HYPERLINK("https://docs.google.com/document/d/11RhJRTXaDz7vYRKCkRONhIDt_VbjoBCS/edit?usp=sharing&amp;ouid=115602453726005426174&amp;rtpof=true&amp;sd=true","4 hour photo booth rental Chino Hills.docx")</f>
        <v>4 hour photo booth rental Chino Hills.docx</v>
      </c>
    </row>
    <row r="275" ht="112.5" customHeight="1">
      <c r="A275" s="2" t="s">
        <v>433</v>
      </c>
      <c r="B275" s="2" t="s">
        <v>456</v>
      </c>
      <c r="C275" s="1" t="str">
        <f>HYPERLINK("https://docs.google.com/document/d/1yoUN5zq_Mxtee6HUd60xYP1yJZpzHrbM/edit?usp=sharing&amp;ouid=115602453726005426174&amp;rtpof=true&amp;sd=true", IMAGE("https://api.qrserver.com/v1/create-qr-code/?size=150x150&amp;data=https://docs.google.com/document/d/1yoUN5zq_Mxtee6HUd60xYP1yJZpzHrbM/edit?usp=sharing&amp;ouid=115602453726005426174&amp;rtpof=true&amp;sd=true",1))</f>
        <v/>
      </c>
      <c r="D275" s="3" t="s">
        <v>457</v>
      </c>
      <c r="E275" s="1" t="str">
        <f>HYPERLINK("https://docs.google.com/document/d/1yoUN5zq_Mxtee6HUd60xYP1yJZpzHrbM/edit?usp=sharing&amp;ouid=115602453726005426174&amp;rtpof=true&amp;sd=true","how much is it to rent a photo booth for a party in Chino Hills.docx")</f>
        <v>how much is it to rent a photo booth for a party in Chino Hills.docx</v>
      </c>
    </row>
    <row r="276" ht="112.5" customHeight="1">
      <c r="A276" s="2" t="s">
        <v>433</v>
      </c>
      <c r="B276" s="2" t="s">
        <v>458</v>
      </c>
      <c r="C276" s="1" t="str">
        <f>HYPERLINK("https://docs.google.com/document/d/1z0-lANGWT-AT0nmIGkeBXa4nCu2y3p4Q/edit?usp=sharing&amp;ouid=115602453726005426174&amp;rtpof=true&amp;sd=true", IMAGE("https://api.qrserver.com/v1/create-qr-code/?size=150x150&amp;data=https://docs.google.com/document/d/1z0-lANGWT-AT0nmIGkeBXa4nCu2y3p4Q/edit?usp=sharing&amp;ouid=115602453726005426174&amp;rtpof=true&amp;sd=true",1))</f>
        <v/>
      </c>
      <c r="D276" s="3" t="s">
        <v>459</v>
      </c>
      <c r="E276" s="1" t="str">
        <f>HYPERLINK("https://docs.google.com/document/d/1z0-lANGWT-AT0nmIGkeBXa4nCu2y3p4Q/edit?usp=sharing&amp;ouid=115602453726005426174&amp;rtpof=true&amp;sd=true","photo booth rentals cost in Chino Hills.docx")</f>
        <v>photo booth rentals cost in Chino Hills.docx</v>
      </c>
    </row>
    <row r="277" ht="112.5" customHeight="1">
      <c r="A277" s="2" t="s">
        <v>433</v>
      </c>
      <c r="B277" s="2" t="s">
        <v>460</v>
      </c>
      <c r="C277" s="1" t="str">
        <f>HYPERLINK("https://docs.google.com/document/d/1gLSf3Y5U3PHT6NRMloPSU7Xe-B2Kl8k_/edit?usp=sharing&amp;ouid=115602453726005426174&amp;rtpof=true&amp;sd=true", IMAGE("https://api.qrserver.com/v1/create-qr-code/?size=150x150&amp;data=https://docs.google.com/document/d/1gLSf3Y5U3PHT6NRMloPSU7Xe-B2Kl8k_/edit?usp=sharing&amp;ouid=115602453726005426174&amp;rtpof=true&amp;sd=true",1))</f>
        <v/>
      </c>
      <c r="D277" s="3" t="s">
        <v>461</v>
      </c>
      <c r="E277" s="1" t="str">
        <f>HYPERLINK("https://docs.google.com/document/d/1gLSf3Y5U3PHT6NRMloPSU7Xe-B2Kl8k_/edit?usp=sharing&amp;ouid=115602453726005426174&amp;rtpof=true&amp;sd=true","photo booth rental company near Chino Hills.docx")</f>
        <v>photo booth rental company near Chino Hills.docx</v>
      </c>
    </row>
    <row r="278" ht="112.5" customHeight="1">
      <c r="A278" s="2" t="s">
        <v>433</v>
      </c>
      <c r="B278" s="2" t="s">
        <v>462</v>
      </c>
      <c r="C278" s="1" t="str">
        <f>HYPERLINK("https://docs.google.com/document/d/1cVaZGfibG3bwTEY2U_-PkxpjU8gqo6Ea/edit?usp=sharing&amp;ouid=115602453726005426174&amp;rtpof=true&amp;sd=true", IMAGE("https://api.qrserver.com/v1/create-qr-code/?size=150x150&amp;data=https://docs.google.com/document/d/1cVaZGfibG3bwTEY2U_-PkxpjU8gqo6Ea/edit?usp=sharing&amp;ouid=115602453726005426174&amp;rtpof=true&amp;sd=true",1))</f>
        <v/>
      </c>
      <c r="D278" s="3" t="s">
        <v>463</v>
      </c>
      <c r="E278" s="1" t="str">
        <f>HYPERLINK("https://docs.google.com/document/d/1cVaZGfibG3bwTEY2U_-PkxpjU8gqo6Ea/edit?usp=sharing&amp;ouid=115602453726005426174&amp;rtpof=true&amp;sd=true","photo booth rental.near Chino Hills.docx")</f>
        <v>photo booth rental.near Chino Hills.docx</v>
      </c>
    </row>
    <row r="279" ht="112.5" customHeight="1">
      <c r="A279" s="2" t="s">
        <v>433</v>
      </c>
      <c r="B279" s="2" t="s">
        <v>464</v>
      </c>
      <c r="C279" s="1" t="str">
        <f>HYPERLINK("https://docs.google.com/document/d/1N3yWtyI1ub3K44CnBWM69ETcKSGVF-6J/edit?usp=sharing&amp;ouid=115602453726005426174&amp;rtpof=true&amp;sd=true", IMAGE("https://api.qrserver.com/v1/create-qr-code/?size=150x150&amp;data=https://docs.google.com/document/d/1N3yWtyI1ub3K44CnBWM69ETcKSGVF-6J/edit?usp=sharing&amp;ouid=115602453726005426174&amp;rtpof=true&amp;sd=true",1))</f>
        <v/>
      </c>
      <c r="D279" s="3" t="s">
        <v>465</v>
      </c>
      <c r="E279" s="1" t="str">
        <f>HYPERLINK("https://docs.google.com/document/d/1N3yWtyI1ub3K44CnBWM69ETcKSGVF-6J/edit?usp=sharing&amp;ouid=115602453726005426174&amp;rtpof=true&amp;sd=true","90s photo booth rental Chino Hills.docx")</f>
        <v>90s photo booth rental Chino Hills.docx</v>
      </c>
    </row>
    <row r="280" ht="112.5" customHeight="1">
      <c r="A280" s="2" t="s">
        <v>433</v>
      </c>
      <c r="B280" s="2" t="s">
        <v>466</v>
      </c>
      <c r="C280" s="1" t="str">
        <f>HYPERLINK("https://docs.google.com/document/d/1KaYYli4MpcVOz9mkZUIKNwbXOuI9Cdkd/edit?usp=sharing&amp;ouid=115602453726005426174&amp;rtpof=true&amp;sd=true", IMAGE("https://api.qrserver.com/v1/create-qr-code/?size=150x150&amp;data=https://docs.google.com/document/d/1KaYYli4MpcVOz9mkZUIKNwbXOuI9Cdkd/edit?usp=sharing&amp;ouid=115602453726005426174&amp;rtpof=true&amp;sd=true",1))</f>
        <v/>
      </c>
      <c r="D280" s="3" t="s">
        <v>467</v>
      </c>
      <c r="E280" s="1" t="str">
        <f>HYPERLINK("https://docs.google.com/document/d/1KaYYli4MpcVOz9mkZUIKNwbXOuI9Cdkd/edit?usp=sharing&amp;ouid=115602453726005426174&amp;rtpof=true&amp;sd=true","video photo booth rental Chino Hills.docx")</f>
        <v>video photo booth rental Chino Hills.docx</v>
      </c>
    </row>
    <row r="281" ht="112.5" customHeight="1">
      <c r="A281" s="2" t="s">
        <v>433</v>
      </c>
      <c r="B281" s="2" t="s">
        <v>468</v>
      </c>
      <c r="C281" s="1" t="str">
        <f>HYPERLINK("https://docs.google.com/document/d/187z7OWqkJwx4yWFRpbXfbaA94kZhthO-/edit?usp=sharing&amp;ouid=115602453726005426174&amp;rtpof=true&amp;sd=true", IMAGE("https://api.qrserver.com/v1/create-qr-code/?size=150x150&amp;data=https://docs.google.com/document/d/187z7OWqkJwx4yWFRpbXfbaA94kZhthO-/edit?usp=sharing&amp;ouid=115602453726005426174&amp;rtpof=true&amp;sd=true",1))</f>
        <v/>
      </c>
      <c r="D281" s="3" t="s">
        <v>469</v>
      </c>
      <c r="E281" s="1" t="str">
        <f>HYPERLINK("https://docs.google.com/document/d/187z7OWqkJwx4yWFRpbXfbaA94kZhthO-/edit?usp=sharing&amp;ouid=115602453726005426174&amp;rtpof=true&amp;sd=true","photo booth rental west covina.docx")</f>
        <v>photo booth rental west covina.docx</v>
      </c>
    </row>
    <row r="282" ht="112.5" customHeight="1">
      <c r="A282" s="2" t="s">
        <v>433</v>
      </c>
      <c r="B282" s="2" t="s">
        <v>470</v>
      </c>
      <c r="C282" s="1" t="str">
        <f>HYPERLINK("https://docs.google.com/document/d/1F1g_ZagCo97Dysv18auGOZuWaiAVpaP7/edit?usp=sharing&amp;ouid=115602453726005426174&amp;rtpof=true&amp;sd=true", IMAGE("https://api.qrserver.com/v1/create-qr-code/?size=150x150&amp;data=https://docs.google.com/document/d/1F1g_ZagCo97Dysv18auGOZuWaiAVpaP7/edit?usp=sharing&amp;ouid=115602453726005426174&amp;rtpof=true&amp;sd=true",1))</f>
        <v/>
      </c>
      <c r="D282" s="3" t="s">
        <v>471</v>
      </c>
      <c r="E282" s="1" t="str">
        <f>HYPERLINK("https://docs.google.com/document/d/1F1g_ZagCo97Dysv18auGOZuWaiAVpaP7/edit?usp=sharing&amp;ouid=115602453726005426174&amp;rtpof=true&amp;sd=true","photo booth rental Chino Hills ca.docx")</f>
        <v>photo booth rental Chino Hills ca.docx</v>
      </c>
    </row>
    <row r="283" ht="112.5" customHeight="1">
      <c r="A283" s="2" t="s">
        <v>433</v>
      </c>
      <c r="B283" s="2" t="s">
        <v>472</v>
      </c>
      <c r="C283" s="1" t="str">
        <f>HYPERLINK("https://docs.google.com/document/d/1C8sMK-eECs53n2Uv3vDme-jWETBwc83_/edit?usp=sharing&amp;ouid=115602453726005426174&amp;rtpof=true&amp;sd=true", IMAGE("https://api.qrserver.com/v1/create-qr-code/?size=150x150&amp;data=https://docs.google.com/document/d/1C8sMK-eECs53n2Uv3vDme-jWETBwc83_/edit?usp=sharing&amp;ouid=115602453726005426174&amp;rtpof=true&amp;sd=true",1))</f>
        <v/>
      </c>
      <c r="D283" s="3" t="s">
        <v>473</v>
      </c>
      <c r="E283" s="1" t="str">
        <f>HYPERLINK("https://docs.google.com/document/d/1C8sMK-eECs53n2Uv3vDme-jWETBwc83_/edit?usp=sharing&amp;ouid=115602453726005426174&amp;rtpof=true&amp;sd=true","photo booth rental with prints in Chino Hills.docx")</f>
        <v>photo booth rental with prints in Chino Hills.docx</v>
      </c>
    </row>
    <row r="284" ht="112.5" customHeight="1">
      <c r="A284" s="2" t="s">
        <v>433</v>
      </c>
      <c r="B284" s="2" t="s">
        <v>474</v>
      </c>
      <c r="C284" s="1" t="str">
        <f>HYPERLINK("https://docs.google.com/document/d/1CZ0SkjK12fmkqpYyFAje5w6CTPQDMje3/edit?usp=sharing&amp;ouid=115602453726005426174&amp;rtpof=true&amp;sd=true", IMAGE("https://api.qrserver.com/v1/create-qr-code/?size=150x150&amp;data=https://docs.google.com/document/d/1CZ0SkjK12fmkqpYyFAje5w6CTPQDMje3/edit?usp=sharing&amp;ouid=115602453726005426174&amp;rtpof=true&amp;sd=true",1))</f>
        <v/>
      </c>
      <c r="D284" s="3" t="s">
        <v>475</v>
      </c>
      <c r="E284" s="1" t="str">
        <f>HYPERLINK("https://docs.google.com/document/d/1CZ0SkjK12fmkqpYyFAje5w6CTPQDMje3/edit?usp=sharing&amp;ouid=115602453726005426174&amp;rtpof=true&amp;sd=true","photo booth rental Chino Hills wedding.docx")</f>
        <v>photo booth rental Chino Hills wedding.docx</v>
      </c>
    </row>
    <row r="285" ht="112.5" customHeight="1">
      <c r="A285" s="2" t="s">
        <v>476</v>
      </c>
      <c r="B285" s="2" t="s">
        <v>477</v>
      </c>
      <c r="C285" s="1" t="str">
        <f>HYPERLINK("https://drive.google.com/file/d/1UXqv3jAZTLJycfXCsRGw9y2079QAnYgN/view?usp=sharing", IMAGE("https://api.qrserver.com/v1/create-qr-code/?size=150x150&amp;data=https://drive.google.com/file/d/1UXqv3jAZTLJycfXCsRGw9y2079QAnYgN/view?usp=sharing",1))</f>
        <v/>
      </c>
      <c r="D285" s="3" t="s">
        <v>478</v>
      </c>
      <c r="E285" s="1" t="str">
        <f>HYPERLINK("https://drive.google.com/file/d/1UXqv3jAZTLJycfXCsRGw9y2079QAnYgN/view?usp=sharing","can you rent a photo booth in Chino.odt")</f>
        <v>can you rent a photo booth in Chino.odt</v>
      </c>
    </row>
    <row r="286" ht="112.5" customHeight="1">
      <c r="A286" s="2" t="s">
        <v>479</v>
      </c>
      <c r="B286" s="2" t="s">
        <v>480</v>
      </c>
      <c r="C286" s="1" t="str">
        <f>HYPERLINK("https://drive.google.com/file/d/11dhDEmmQnNDdc2BQQdCD-o7vyQKodFRN/view?usp=sharing", IMAGE("https://api.qrserver.com/v1/create-qr-code/?size=150x150&amp;data=https://drive.google.com/file/d/11dhDEmmQnNDdc2BQQdCD-o7vyQKodFRN/view?usp=sharing",1))</f>
        <v/>
      </c>
      <c r="D286" s="3" t="s">
        <v>481</v>
      </c>
      <c r="E286" s="1" t="str">
        <f>HYPERLINK("https://drive.google.com/file/d/11dhDEmmQnNDdc2BQQdCD-o7vyQKodFRN/view?usp=sharing","can you rent a photo booth in Chino.zip")</f>
        <v>can you rent a photo booth in Chino.zip</v>
      </c>
    </row>
    <row r="287" ht="112.5" customHeight="1">
      <c r="A287" s="2" t="s">
        <v>482</v>
      </c>
      <c r="B287" s="2" t="s">
        <v>483</v>
      </c>
      <c r="C287" s="1" t="str">
        <f>HYPERLINK("https://drive.google.com/file/d/1UMy4eBkcBLoBj6038aWVUPyS9uIiWI40/view?usp=sharing", IMAGE("https://api.qrserver.com/v1/create-qr-code/?size=150x150&amp;data=https://drive.google.com/file/d/1UMy4eBkcBLoBj6038aWVUPyS9uIiWI40/view?usp=sharing",1))</f>
        <v/>
      </c>
      <c r="D287" s="3" t="s">
        <v>484</v>
      </c>
      <c r="E287" s="1" t="str">
        <f>HYPERLINK("https://drive.google.com/file/d/1UMy4eBkcBLoBj6038aWVUPyS9uIiWI40/view?usp=sharing","can you rent a photo booth in Chino.epub")</f>
        <v>can you rent a photo booth in Chino.epub</v>
      </c>
    </row>
    <row r="288" ht="112.5" customHeight="1">
      <c r="A288" s="2" t="s">
        <v>476</v>
      </c>
      <c r="B288" s="2" t="s">
        <v>485</v>
      </c>
      <c r="C288" s="1" t="str">
        <f>HYPERLINK("https://drive.google.com/file/d/1S0E1GuPabdFAuW5mTTCl4cxGfEDIxS6l/view?usp=sharing", IMAGE("https://api.qrserver.com/v1/create-qr-code/?size=150x150&amp;data=https://drive.google.com/file/d/1S0E1GuPabdFAuW5mTTCl4cxGfEDIxS6l/view?usp=sharing",1))</f>
        <v/>
      </c>
      <c r="D288" s="3" t="s">
        <v>486</v>
      </c>
      <c r="E288" s="1" t="str">
        <f>HYPERLINK("https://drive.google.com/file/d/1S0E1GuPabdFAuW5mTTCl4cxGfEDIxS6l/view?usp=sharing","how much does it cost to rent a Chino Hills photo booth.odt")</f>
        <v>how much does it cost to rent a Chino Hills photo booth.odt</v>
      </c>
    </row>
    <row r="289" ht="112.5" customHeight="1">
      <c r="A289" s="2" t="s">
        <v>479</v>
      </c>
      <c r="B289" s="2" t="s">
        <v>487</v>
      </c>
      <c r="C289" s="1" t="str">
        <f>HYPERLINK("https://drive.google.com/file/d/1BrbD8hI6Elo0O0o3djbvW3qdaA2W0kPc/view?usp=sharing", IMAGE("https://api.qrserver.com/v1/create-qr-code/?size=150x150&amp;data=https://drive.google.com/file/d/1BrbD8hI6Elo0O0o3djbvW3qdaA2W0kPc/view?usp=sharing",1))</f>
        <v/>
      </c>
      <c r="D289" s="3" t="s">
        <v>488</v>
      </c>
      <c r="E289" s="1" t="str">
        <f>HYPERLINK("https://drive.google.com/file/d/1BrbD8hI6Elo0O0o3djbvW3qdaA2W0kPc/view?usp=sharing","how much does it cost to rent a Chino Hills photo booth.zip")</f>
        <v>how much does it cost to rent a Chino Hills photo booth.zip</v>
      </c>
    </row>
    <row r="290" ht="112.5" customHeight="1">
      <c r="A290" s="2" t="s">
        <v>482</v>
      </c>
      <c r="B290" s="2" t="s">
        <v>489</v>
      </c>
      <c r="C290" s="1" t="str">
        <f>HYPERLINK("https://drive.google.com/file/d/1s-lr9Po8hdd556n6yi8IIeyAUPxWtaQZ/view?usp=sharing", IMAGE("https://api.qrserver.com/v1/create-qr-code/?size=150x150&amp;data=https://drive.google.com/file/d/1s-lr9Po8hdd556n6yi8IIeyAUPxWtaQZ/view?usp=sharing",1))</f>
        <v/>
      </c>
      <c r="D290" s="3" t="s">
        <v>490</v>
      </c>
      <c r="E290" s="1" t="str">
        <f>HYPERLINK("https://drive.google.com/file/d/1s-lr9Po8hdd556n6yi8IIeyAUPxWtaQZ/view?usp=sharing","how much does it cost to rent a Chino Hills photo booth.epub")</f>
        <v>how much does it cost to rent a Chino Hills photo booth.epub</v>
      </c>
    </row>
    <row r="291" ht="112.5" customHeight="1">
      <c r="A291" s="2" t="s">
        <v>476</v>
      </c>
      <c r="B291" s="2" t="s">
        <v>491</v>
      </c>
      <c r="C291" s="1" t="str">
        <f>HYPERLINK("https://drive.google.com/file/d/1rIhpawNsqPMgqp1FiozMBOPa0G57diYz/view?usp=sharing", IMAGE("https://api.qrserver.com/v1/create-qr-code/?size=150x150&amp;data=https://drive.google.com/file/d/1rIhpawNsqPMgqp1FiozMBOPa0G57diYz/view?usp=sharing",1))</f>
        <v/>
      </c>
      <c r="D291" s="3" t="s">
        <v>492</v>
      </c>
      <c r="E291" s="1" t="str">
        <f>HYPERLINK("https://drive.google.com/file/d/1rIhpawNsqPMgqp1FiozMBOPa0G57diYz/view?usp=sharing","how much is it to rent a Chino Hills photo booth.odt")</f>
        <v>how much is it to rent a Chino Hills photo booth.odt</v>
      </c>
    </row>
    <row r="292" ht="112.5" customHeight="1">
      <c r="A292" s="2" t="s">
        <v>479</v>
      </c>
      <c r="B292" s="2" t="s">
        <v>493</v>
      </c>
      <c r="C292" s="1" t="str">
        <f>HYPERLINK("https://drive.google.com/file/d/1Hy9E7pNDoTEsQDoMBRV1jlcEmaFXx2Uu/view?usp=sharing", IMAGE("https://api.qrserver.com/v1/create-qr-code/?size=150x150&amp;data=https://drive.google.com/file/d/1Hy9E7pNDoTEsQDoMBRV1jlcEmaFXx2Uu/view?usp=sharing",1))</f>
        <v/>
      </c>
      <c r="D292" s="3" t="s">
        <v>494</v>
      </c>
      <c r="E292" s="1" t="str">
        <f>HYPERLINK("https://drive.google.com/file/d/1Hy9E7pNDoTEsQDoMBRV1jlcEmaFXx2Uu/view?usp=sharing","how much is it to rent a Chino Hills photo booth.zip")</f>
        <v>how much is it to rent a Chino Hills photo booth.zip</v>
      </c>
    </row>
    <row r="293" ht="112.5" customHeight="1">
      <c r="A293" s="2" t="s">
        <v>482</v>
      </c>
      <c r="B293" s="2" t="s">
        <v>495</v>
      </c>
      <c r="C293" s="1" t="str">
        <f>HYPERLINK("https://drive.google.com/file/d/1UM42uWYQM_Y_NLjA-E2NhyxJ6_4Dk-QD/view?usp=sharing", IMAGE("https://api.qrserver.com/v1/create-qr-code/?size=150x150&amp;data=https://drive.google.com/file/d/1UM42uWYQM_Y_NLjA-E2NhyxJ6_4Dk-QD/view?usp=sharing",1))</f>
        <v/>
      </c>
      <c r="D293" s="3" t="s">
        <v>496</v>
      </c>
      <c r="E293" s="1" t="str">
        <f>HYPERLINK("https://drive.google.com/file/d/1UM42uWYQM_Y_NLjA-E2NhyxJ6_4Dk-QD/view?usp=sharing","how much is it to rent a Chino Hills photo booth.epub")</f>
        <v>how much is it to rent a Chino Hills photo booth.epub</v>
      </c>
    </row>
    <row r="294" ht="112.5" customHeight="1">
      <c r="A294" s="2" t="s">
        <v>476</v>
      </c>
      <c r="B294" s="2" t="s">
        <v>497</v>
      </c>
      <c r="C294" s="1" t="str">
        <f>HYPERLINK("https://drive.google.com/file/d/1fqFHadKPCFY7DW6K82uNGLIA8Q63wUqM/view?usp=sharing", IMAGE("https://api.qrserver.com/v1/create-qr-code/?size=150x150&amp;data=https://drive.google.com/file/d/1fqFHadKPCFY7DW6K82uNGLIA8Q63wUqM/view?usp=sharing",1))</f>
        <v/>
      </c>
      <c r="D294" s="3" t="s">
        <v>498</v>
      </c>
      <c r="E294" s="1" t="str">
        <f>HYPERLINK("https://drive.google.com/file/d/1fqFHadKPCFY7DW6K82uNGLIA8Q63wUqM/view?usp=sharing","photo booth rental Chino Hills.odt")</f>
        <v>photo booth rental Chino Hills.odt</v>
      </c>
    </row>
    <row r="295" ht="112.5" customHeight="1">
      <c r="A295" s="2" t="s">
        <v>479</v>
      </c>
      <c r="B295" s="2" t="s">
        <v>499</v>
      </c>
      <c r="C295" s="1" t="str">
        <f>HYPERLINK("https://drive.google.com/file/d/1T2QrkC33GMUOML5FGA9a1AYTeeeg3A6V/view?usp=sharing", IMAGE("https://api.qrserver.com/v1/create-qr-code/?size=150x150&amp;data=https://drive.google.com/file/d/1T2QrkC33GMUOML5FGA9a1AYTeeeg3A6V/view?usp=sharing",1))</f>
        <v/>
      </c>
      <c r="D295" s="3" t="s">
        <v>500</v>
      </c>
      <c r="E295" s="1" t="str">
        <f>HYPERLINK("https://drive.google.com/file/d/1T2QrkC33GMUOML5FGA9a1AYTeeeg3A6V/view?usp=sharing","photo booth rental Chino Hills.zip")</f>
        <v>photo booth rental Chino Hills.zip</v>
      </c>
    </row>
    <row r="296" ht="112.5" customHeight="1">
      <c r="A296" s="2" t="s">
        <v>482</v>
      </c>
      <c r="B296" s="2" t="s">
        <v>501</v>
      </c>
      <c r="C296" s="1" t="str">
        <f>HYPERLINK("https://drive.google.com/file/d/1mcF9odCpzFoQVxeULOlVwaHezi46BFuy/view?usp=sharing", IMAGE("https://api.qrserver.com/v1/create-qr-code/?size=150x150&amp;data=https://drive.google.com/file/d/1mcF9odCpzFoQVxeULOlVwaHezi46BFuy/view?usp=sharing",1))</f>
        <v/>
      </c>
      <c r="D296" s="3" t="s">
        <v>502</v>
      </c>
      <c r="E296" s="1" t="str">
        <f>HYPERLINK("https://drive.google.com/file/d/1mcF9odCpzFoQVxeULOlVwaHezi46BFuy/view?usp=sharing","photo booth rental Chino Hills.epub")</f>
        <v>photo booth rental Chino Hills.epub</v>
      </c>
    </row>
    <row r="297" ht="112.5" customHeight="1">
      <c r="A297" s="2" t="s">
        <v>476</v>
      </c>
      <c r="B297" s="2" t="s">
        <v>503</v>
      </c>
      <c r="C297" s="1" t="str">
        <f>HYPERLINK("https://drive.google.com/file/d/1JBM0NqdbgzWCw5Lb_XwEyogv2im6RqZl/view?usp=sharing", IMAGE("https://api.qrserver.com/v1/create-qr-code/?size=150x150&amp;data=https://drive.google.com/file/d/1JBM0NqdbgzWCw5Lb_XwEyogv2im6RqZl/view?usp=sharing",1))</f>
        <v/>
      </c>
      <c r="D297" s="3" t="s">
        <v>504</v>
      </c>
      <c r="E297" s="1" t="str">
        <f>HYPERLINK("https://drive.google.com/file/d/1JBM0NqdbgzWCw5Lb_XwEyogv2im6RqZl/view?usp=sharing","photo booth rental services Chino Hills.odt")</f>
        <v>photo booth rental services Chino Hills.odt</v>
      </c>
    </row>
    <row r="298" ht="112.5" customHeight="1">
      <c r="A298" s="2" t="s">
        <v>479</v>
      </c>
      <c r="B298" s="2" t="s">
        <v>505</v>
      </c>
      <c r="C298" s="1" t="str">
        <f>HYPERLINK("https://drive.google.com/file/d/1uUVqYBHqdpXQyOgSJcMOjcLnKSZoG7U_/view?usp=sharing", IMAGE("https://api.qrserver.com/v1/create-qr-code/?size=150x150&amp;data=https://drive.google.com/file/d/1uUVqYBHqdpXQyOgSJcMOjcLnKSZoG7U_/view?usp=sharing",1))</f>
        <v/>
      </c>
      <c r="D298" s="3" t="s">
        <v>506</v>
      </c>
      <c r="E298" s="1" t="str">
        <f>HYPERLINK("https://drive.google.com/file/d/1uUVqYBHqdpXQyOgSJcMOjcLnKSZoG7U_/view?usp=sharing","photo booth rental services Chino Hills.zip")</f>
        <v>photo booth rental services Chino Hills.zip</v>
      </c>
    </row>
    <row r="299" ht="112.5" customHeight="1">
      <c r="A299" s="2" t="s">
        <v>482</v>
      </c>
      <c r="B299" s="2" t="s">
        <v>507</v>
      </c>
      <c r="C299" s="1" t="str">
        <f>HYPERLINK("https://drive.google.com/file/d/1SGEqkcAzsRxWLNsploER8GESKtjh440n/view?usp=sharing", IMAGE("https://api.qrserver.com/v1/create-qr-code/?size=150x150&amp;data=https://drive.google.com/file/d/1SGEqkcAzsRxWLNsploER8GESKtjh440n/view?usp=sharing",1))</f>
        <v/>
      </c>
      <c r="D299" s="3" t="s">
        <v>508</v>
      </c>
      <c r="E299" s="1" t="str">
        <f>HYPERLINK("https://drive.google.com/file/d/1SGEqkcAzsRxWLNsploER8GESKtjh440n/view?usp=sharing","photo booth rental services Chino Hills.epub")</f>
        <v>photo booth rental services Chino Hills.epub</v>
      </c>
    </row>
    <row r="300" ht="112.5" customHeight="1">
      <c r="A300" s="2" t="s">
        <v>476</v>
      </c>
      <c r="B300" s="2" t="s">
        <v>509</v>
      </c>
      <c r="C300" s="1" t="str">
        <f>HYPERLINK("https://drive.google.com/file/d/1NTzqIXqPQ2evq4ZGzkjJKjpSIk7y15Xv/view?usp=sharing", IMAGE("https://api.qrserver.com/v1/create-qr-code/?size=150x150&amp;data=https://drive.google.com/file/d/1NTzqIXqPQ2evq4ZGzkjJKjpSIk7y15Xv/view?usp=sharing",1))</f>
        <v/>
      </c>
      <c r="D300" s="3" t="s">
        <v>510</v>
      </c>
      <c r="E300" s="1" t="str">
        <f>HYPERLINK("https://drive.google.com/file/d/1NTzqIXqPQ2evq4ZGzkjJKjpSIk7y15Xv/view?usp=sharing","photo.booth rentals Chino Hills.odt")</f>
        <v>photo.booth rentals Chino Hills.odt</v>
      </c>
    </row>
    <row r="301" ht="112.5" customHeight="1">
      <c r="A301" s="2" t="s">
        <v>479</v>
      </c>
      <c r="B301" s="2" t="s">
        <v>511</v>
      </c>
      <c r="C301" s="1" t="str">
        <f>HYPERLINK("https://drive.google.com/file/d/1vov1UsTUiT3oipNpNmNwbkbDC0M4y5nD/view?usp=sharing", IMAGE("https://api.qrserver.com/v1/create-qr-code/?size=150x150&amp;data=https://drive.google.com/file/d/1vov1UsTUiT3oipNpNmNwbkbDC0M4y5nD/view?usp=sharing",1))</f>
        <v/>
      </c>
      <c r="D301" s="3" t="s">
        <v>512</v>
      </c>
      <c r="E301" s="1" t="str">
        <f>HYPERLINK("https://drive.google.com/file/d/1vov1UsTUiT3oipNpNmNwbkbDC0M4y5nD/view?usp=sharing","photo.booth rentals Chino Hills.zip")</f>
        <v>photo.booth rentals Chino Hills.zip</v>
      </c>
    </row>
    <row r="302" ht="112.5" customHeight="1">
      <c r="A302" s="2" t="s">
        <v>482</v>
      </c>
      <c r="B302" s="2" t="s">
        <v>513</v>
      </c>
      <c r="C302" s="1" t="str">
        <f>HYPERLINK("https://drive.google.com/file/d/1S2Exrp4hC0QnkSk2xTFyi6Div__2r5Dw/view?usp=sharing", IMAGE("https://api.qrserver.com/v1/create-qr-code/?size=150x150&amp;data=https://drive.google.com/file/d/1S2Exrp4hC0QnkSk2xTFyi6Div__2r5Dw/view?usp=sharing",1))</f>
        <v/>
      </c>
      <c r="D302" s="3" t="s">
        <v>514</v>
      </c>
      <c r="E302" s="1" t="str">
        <f>HYPERLINK("https://drive.google.com/file/d/1S2Exrp4hC0QnkSk2xTFyi6Div__2r5Dw/view?usp=sharing","photo.booth rentals Chino Hills.epub")</f>
        <v>photo.booth rentals Chino Hills.epub</v>
      </c>
    </row>
    <row r="303" ht="112.5" customHeight="1">
      <c r="A303" s="2" t="s">
        <v>476</v>
      </c>
      <c r="B303" s="2" t="s">
        <v>515</v>
      </c>
      <c r="C303" s="1" t="str">
        <f>HYPERLINK("https://drive.google.com/file/d/1RlbI2l1GAtbElEDYyF6RthptYtiy6nLl/view?usp=sharing", IMAGE("https://api.qrserver.com/v1/create-qr-code/?size=150x150&amp;data=https://drive.google.com/file/d/1RlbI2l1GAtbElEDYyF6RthptYtiy6nLl/view?usp=sharing",1))</f>
        <v/>
      </c>
      <c r="D303" s="3" t="s">
        <v>516</v>
      </c>
      <c r="E303" s="1" t="str">
        <f>HYPERLINK("https://drive.google.com/file/d/1RlbI2l1GAtbElEDYyF6RthptYtiy6nLl/view?usp=sharing","photo booth rental sweet 16 Chino Hills.odt")</f>
        <v>photo booth rental sweet 16 Chino Hills.odt</v>
      </c>
    </row>
    <row r="304" ht="112.5" customHeight="1">
      <c r="A304" s="2" t="s">
        <v>479</v>
      </c>
      <c r="B304" s="2" t="s">
        <v>517</v>
      </c>
      <c r="C304" s="1" t="str">
        <f>HYPERLINK("https://drive.google.com/file/d/1Flj-VX6kwohgDaYokoR5MHEozo-JTd9w/view?usp=sharing", IMAGE("https://api.qrserver.com/v1/create-qr-code/?size=150x150&amp;data=https://drive.google.com/file/d/1Flj-VX6kwohgDaYokoR5MHEozo-JTd9w/view?usp=sharing",1))</f>
        <v/>
      </c>
      <c r="D304" s="3" t="s">
        <v>518</v>
      </c>
      <c r="E304" s="1" t="str">
        <f>HYPERLINK("https://drive.google.com/file/d/1Flj-VX6kwohgDaYokoR5MHEozo-JTd9w/view?usp=sharing","photo booth rental sweet 16 Chino Hills.zip")</f>
        <v>photo booth rental sweet 16 Chino Hills.zip</v>
      </c>
    </row>
    <row r="305" ht="112.5" customHeight="1">
      <c r="A305" s="2" t="s">
        <v>482</v>
      </c>
      <c r="B305" s="2" t="s">
        <v>519</v>
      </c>
      <c r="C305" s="1" t="str">
        <f>HYPERLINK("https://drive.google.com/file/d/1iTi8VF5REUSU9QviuLxgK-aDhOez24p1/view?usp=sharing", IMAGE("https://api.qrserver.com/v1/create-qr-code/?size=150x150&amp;data=https://drive.google.com/file/d/1iTi8VF5REUSU9QviuLxgK-aDhOez24p1/view?usp=sharing",1))</f>
        <v/>
      </c>
      <c r="D305" s="3" t="s">
        <v>520</v>
      </c>
      <c r="E305" s="1" t="str">
        <f>HYPERLINK("https://drive.google.com/file/d/1iTi8VF5REUSU9QviuLxgK-aDhOez24p1/view?usp=sharing","photo booth rental sweet 16 Chino Hills.epub")</f>
        <v>photo booth rental sweet 16 Chino Hills.epub</v>
      </c>
    </row>
    <row r="306" ht="112.5" customHeight="1">
      <c r="A306" s="2" t="s">
        <v>476</v>
      </c>
      <c r="B306" s="2" t="s">
        <v>521</v>
      </c>
      <c r="C306" s="1" t="str">
        <f>HYPERLINK("https://drive.google.com/file/d/1xWEY04QIWtXgRLUma1Bt6Ce6RMIOATJV/view?usp=sharing", IMAGE("https://api.qrserver.com/v1/create-qr-code/?size=150x150&amp;data=https://drive.google.com/file/d/1xWEY04QIWtXgRLUma1Bt6Ce6RMIOATJV/view?usp=sharing",1))</f>
        <v/>
      </c>
      <c r="D306" s="3" t="s">
        <v>522</v>
      </c>
      <c r="E306" s="1" t="str">
        <f>HYPERLINK("https://drive.google.com/file/d/1xWEY04QIWtXgRLUma1Bt6Ce6RMIOATJV/view?usp=sharing","photo booth rental 360 Chino Hills.odt")</f>
        <v>photo booth rental 360 Chino Hills.odt</v>
      </c>
    </row>
    <row r="307" ht="112.5" customHeight="1">
      <c r="A307" s="2" t="s">
        <v>479</v>
      </c>
      <c r="B307" s="2" t="s">
        <v>523</v>
      </c>
      <c r="C307" s="1" t="str">
        <f>HYPERLINK("https://drive.google.com/file/d/1z6NpG9LkHK8sWNdlJ6lfr-oggJ3RqFTJ/view?usp=sharing", IMAGE("https://api.qrserver.com/v1/create-qr-code/?size=150x150&amp;data=https://drive.google.com/file/d/1z6NpG9LkHK8sWNdlJ6lfr-oggJ3RqFTJ/view?usp=sharing",1))</f>
        <v/>
      </c>
      <c r="D307" s="3" t="s">
        <v>524</v>
      </c>
      <c r="E307" s="1" t="str">
        <f>HYPERLINK("https://drive.google.com/file/d/1z6NpG9LkHK8sWNdlJ6lfr-oggJ3RqFTJ/view?usp=sharing","photo booth rental 360 Chino Hills.zip")</f>
        <v>photo booth rental 360 Chino Hills.zip</v>
      </c>
    </row>
    <row r="308" ht="112.5" customHeight="1">
      <c r="A308" s="2" t="s">
        <v>482</v>
      </c>
      <c r="B308" s="2" t="s">
        <v>525</v>
      </c>
      <c r="C308" s="1" t="str">
        <f>HYPERLINK("https://drive.google.com/file/d/1MhfCcjBXGva-gqWwdzl04UphETzbH_t3/view?usp=sharing", IMAGE("https://api.qrserver.com/v1/create-qr-code/?size=150x150&amp;data=https://drive.google.com/file/d/1MhfCcjBXGva-gqWwdzl04UphETzbH_t3/view?usp=sharing",1))</f>
        <v/>
      </c>
      <c r="D308" s="3" t="s">
        <v>526</v>
      </c>
      <c r="E308" s="1" t="str">
        <f>HYPERLINK("https://drive.google.com/file/d/1MhfCcjBXGva-gqWwdzl04UphETzbH_t3/view?usp=sharing","photo booth rental 360 Chino Hills.epub")</f>
        <v>photo booth rental 360 Chino Hills.epub</v>
      </c>
    </row>
    <row r="309" ht="112.5" customHeight="1">
      <c r="A309" s="2" t="s">
        <v>476</v>
      </c>
      <c r="B309" s="2" t="s">
        <v>527</v>
      </c>
      <c r="C309" s="1" t="str">
        <f>HYPERLINK("https://drive.google.com/file/d/1xcouVtWF9f6uwmie2GsPI3WhybvlOdQR/view?usp=sharing", IMAGE("https://api.qrserver.com/v1/create-qr-code/?size=150x150&amp;data=https://drive.google.com/file/d/1xcouVtWF9f6uwmie2GsPI3WhybvlOdQR/view?usp=sharing",1))</f>
        <v/>
      </c>
      <c r="D309" s="3" t="s">
        <v>528</v>
      </c>
      <c r="E309" s="1" t="str">
        <f>HYPERLINK("https://drive.google.com/file/d/1xcouVtWF9f6uwmie2GsPI3WhybvlOdQR/view?usp=sharing","360 photo booth rental near Chino Hills.odt")</f>
        <v>360 photo booth rental near Chino Hills.odt</v>
      </c>
    </row>
    <row r="310" ht="112.5" customHeight="1">
      <c r="A310" s="2" t="s">
        <v>479</v>
      </c>
      <c r="B310" s="2" t="s">
        <v>529</v>
      </c>
      <c r="C310" s="1" t="str">
        <f>HYPERLINK("https://drive.google.com/file/d/1vruVADfdiYQ1CWRlR06cT9x_BQjbgx5C/view?usp=sharing", IMAGE("https://api.qrserver.com/v1/create-qr-code/?size=150x150&amp;data=https://drive.google.com/file/d/1vruVADfdiYQ1CWRlR06cT9x_BQjbgx5C/view?usp=sharing",1))</f>
        <v/>
      </c>
      <c r="D310" s="3" t="s">
        <v>530</v>
      </c>
      <c r="E310" s="1" t="str">
        <f>HYPERLINK("https://drive.google.com/file/d/1vruVADfdiYQ1CWRlR06cT9x_BQjbgx5C/view?usp=sharing","360 photo booth rental near Chino Hills.zip")</f>
        <v>360 photo booth rental near Chino Hills.zip</v>
      </c>
    </row>
    <row r="311" ht="112.5" customHeight="1">
      <c r="A311" s="2" t="s">
        <v>482</v>
      </c>
      <c r="B311" s="2" t="s">
        <v>531</v>
      </c>
      <c r="C311" s="1" t="str">
        <f>HYPERLINK("https://drive.google.com/file/d/1nF0DH7mXk2D8ISL5EVluxmWZwmrkOW9K/view?usp=sharing", IMAGE("https://api.qrserver.com/v1/create-qr-code/?size=150x150&amp;data=https://drive.google.com/file/d/1nF0DH7mXk2D8ISL5EVluxmWZwmrkOW9K/view?usp=sharing",1))</f>
        <v/>
      </c>
      <c r="D311" s="3" t="s">
        <v>532</v>
      </c>
      <c r="E311" s="1" t="str">
        <f>HYPERLINK("https://drive.google.com/file/d/1nF0DH7mXk2D8ISL5EVluxmWZwmrkOW9K/view?usp=sharing","360 photo booth rental near Chino Hills.epub")</f>
        <v>360 photo booth rental near Chino Hills.epub</v>
      </c>
    </row>
    <row r="312" ht="112.5" customHeight="1">
      <c r="A312" s="2" t="s">
        <v>476</v>
      </c>
      <c r="B312" s="2" t="s">
        <v>533</v>
      </c>
      <c r="C312" s="1" t="str">
        <f>HYPERLINK("https://drive.google.com/file/d/1oml9bmdtyeny0ylAznBbzu1v253ooM4_/view?usp=sharing", IMAGE("https://api.qrserver.com/v1/create-qr-code/?size=150x150&amp;data=https://drive.google.com/file/d/1oml9bmdtyeny0ylAznBbzu1v253ooM4_/view?usp=sharing",1))</f>
        <v/>
      </c>
      <c r="D312" s="3" t="s">
        <v>534</v>
      </c>
      <c r="E312" s="1" t="str">
        <f>HYPERLINK("https://drive.google.com/file/d/1oml9bmdtyeny0ylAznBbzu1v253ooM4_/view?usp=sharing","360 photo booth rental Chino Hills.odt")</f>
        <v>360 photo booth rental Chino Hills.odt</v>
      </c>
    </row>
    <row r="313" ht="112.5" customHeight="1">
      <c r="A313" s="2" t="s">
        <v>479</v>
      </c>
      <c r="B313" s="2" t="s">
        <v>535</v>
      </c>
      <c r="C313" s="1" t="str">
        <f>HYPERLINK("https://drive.google.com/file/d/1zq5R_Lrh0xNjqDl1jlLaEuzQpU8_bBkr/view?usp=sharing", IMAGE("https://api.qrserver.com/v1/create-qr-code/?size=150x150&amp;data=https://drive.google.com/file/d/1zq5R_Lrh0xNjqDl1jlLaEuzQpU8_bBkr/view?usp=sharing",1))</f>
        <v/>
      </c>
      <c r="D313" s="3" t="s">
        <v>536</v>
      </c>
      <c r="E313" s="1" t="str">
        <f>HYPERLINK("https://drive.google.com/file/d/1zq5R_Lrh0xNjqDl1jlLaEuzQpU8_bBkr/view?usp=sharing","360 photo booth rental Chino Hills.zip")</f>
        <v>360 photo booth rental Chino Hills.zip</v>
      </c>
    </row>
    <row r="314" ht="112.5" customHeight="1">
      <c r="A314" s="2" t="s">
        <v>482</v>
      </c>
      <c r="B314" s="2" t="s">
        <v>537</v>
      </c>
      <c r="C314" s="1" t="str">
        <f>HYPERLINK("https://drive.google.com/file/d/1eMwQNdRqd2C-1O9mGyFV2M1qMV1NRDXD/view?usp=sharing", IMAGE("https://api.qrserver.com/v1/create-qr-code/?size=150x150&amp;data=https://drive.google.com/file/d/1eMwQNdRqd2C-1O9mGyFV2M1qMV1NRDXD/view?usp=sharing",1))</f>
        <v/>
      </c>
      <c r="D314" s="3" t="s">
        <v>538</v>
      </c>
      <c r="E314" s="1" t="str">
        <f>HYPERLINK("https://drive.google.com/file/d/1eMwQNdRqd2C-1O9mGyFV2M1qMV1NRDXD/view?usp=sharing","360 photo booth rental Chino Hills.epub")</f>
        <v>360 photo booth rental Chino Hills.epub</v>
      </c>
    </row>
    <row r="315" ht="112.5" customHeight="1">
      <c r="A315" s="2" t="s">
        <v>476</v>
      </c>
      <c r="B315" s="2" t="s">
        <v>539</v>
      </c>
      <c r="C315" s="1" t="str">
        <f>HYPERLINK("https://drive.google.com/file/d/1ie1ABBRPZhEfMDJ-4O3icZD2n5FlSJm6/view?usp=sharing", IMAGE("https://api.qrserver.com/v1/create-qr-code/?size=150x150&amp;data=https://drive.google.com/file/d/1ie1ABBRPZhEfMDJ-4O3icZD2n5FlSJm6/view?usp=sharing",1))</f>
        <v/>
      </c>
      <c r="D315" s="3" t="s">
        <v>540</v>
      </c>
      <c r="E315" s="1" t="str">
        <f>HYPERLINK("https://drive.google.com/file/d/1ie1ABBRPZhEfMDJ-4O3icZD2n5FlSJm6/view?usp=sharing","4 hour photo booth rental Chino Hills.odt")</f>
        <v>4 hour photo booth rental Chino Hills.odt</v>
      </c>
    </row>
    <row r="316" ht="112.5" customHeight="1">
      <c r="A316" s="2" t="s">
        <v>479</v>
      </c>
      <c r="B316" s="2" t="s">
        <v>541</v>
      </c>
      <c r="C316" s="1" t="str">
        <f>HYPERLINK("https://drive.google.com/file/d/11qmfQxrnNxiVdvFHfwIHaoswGQczOpnS/view?usp=sharing", IMAGE("https://api.qrserver.com/v1/create-qr-code/?size=150x150&amp;data=https://drive.google.com/file/d/11qmfQxrnNxiVdvFHfwIHaoswGQczOpnS/view?usp=sharing",1))</f>
        <v/>
      </c>
      <c r="D316" s="3" t="s">
        <v>542</v>
      </c>
      <c r="E316" s="1" t="str">
        <f>HYPERLINK("https://drive.google.com/file/d/11qmfQxrnNxiVdvFHfwIHaoswGQczOpnS/view?usp=sharing","4 hour photo booth rental Chino Hills.zip")</f>
        <v>4 hour photo booth rental Chino Hills.zip</v>
      </c>
    </row>
    <row r="317" ht="112.5" customHeight="1">
      <c r="A317" s="2" t="s">
        <v>482</v>
      </c>
      <c r="B317" s="2" t="s">
        <v>543</v>
      </c>
      <c r="C317" s="1" t="str">
        <f>HYPERLINK("https://drive.google.com/file/d/1_5LDe92aLIUDo0D1YrqjGUsIfLfVTrYX/view?usp=sharing", IMAGE("https://api.qrserver.com/v1/create-qr-code/?size=150x150&amp;data=https://drive.google.com/file/d/1_5LDe92aLIUDo0D1YrqjGUsIfLfVTrYX/view?usp=sharing",1))</f>
        <v/>
      </c>
      <c r="D317" s="3" t="s">
        <v>544</v>
      </c>
      <c r="E317" s="1" t="str">
        <f>HYPERLINK("https://drive.google.com/file/d/1_5LDe92aLIUDo0D1YrqjGUsIfLfVTrYX/view?usp=sharing","4 hour photo booth rental Chino Hills.epub")</f>
        <v>4 hour photo booth rental Chino Hills.epub</v>
      </c>
    </row>
    <row r="318" ht="112.5" customHeight="1">
      <c r="A318" s="2" t="s">
        <v>476</v>
      </c>
      <c r="B318" s="2" t="s">
        <v>545</v>
      </c>
      <c r="C318" s="1" t="str">
        <f>HYPERLINK("https://drive.google.com/file/d/1nO5BloDmiZvFgEciB5Ml1A2M8fpB-Ceu/view?usp=sharing", IMAGE("https://api.qrserver.com/v1/create-qr-code/?size=150x150&amp;data=https://drive.google.com/file/d/1nO5BloDmiZvFgEciB5Ml1A2M8fpB-Ceu/view?usp=sharing",1))</f>
        <v/>
      </c>
      <c r="D318" s="3" t="s">
        <v>546</v>
      </c>
      <c r="E318" s="1" t="str">
        <f>HYPERLINK("https://drive.google.com/file/d/1nO5BloDmiZvFgEciB5Ml1A2M8fpB-Ceu/view?usp=sharing","how much is it to rent a photo booth for a party in Chino Hills.odt")</f>
        <v>how much is it to rent a photo booth for a party in Chino Hills.odt</v>
      </c>
    </row>
    <row r="319" ht="112.5" customHeight="1">
      <c r="A319" s="2" t="s">
        <v>479</v>
      </c>
      <c r="B319" s="2" t="s">
        <v>547</v>
      </c>
      <c r="C319" s="1" t="str">
        <f>HYPERLINK("https://drive.google.com/file/d/1rCF5z6DJ9W0MRj27TNOovjiFwR6JRmq-/view?usp=sharing", IMAGE("https://api.qrserver.com/v1/create-qr-code/?size=150x150&amp;data=https://drive.google.com/file/d/1rCF5z6DJ9W0MRj27TNOovjiFwR6JRmq-/view?usp=sharing",1))</f>
        <v/>
      </c>
      <c r="D319" s="3" t="s">
        <v>548</v>
      </c>
      <c r="E319" s="1" t="str">
        <f>HYPERLINK("https://drive.google.com/file/d/1rCF5z6DJ9W0MRj27TNOovjiFwR6JRmq-/view?usp=sharing","how much is it to rent a photo booth for a party in Chino Hills.zip")</f>
        <v>how much is it to rent a photo booth for a party in Chino Hills.zip</v>
      </c>
    </row>
    <row r="320" ht="112.5" customHeight="1">
      <c r="A320" s="2" t="s">
        <v>482</v>
      </c>
      <c r="B320" s="2" t="s">
        <v>549</v>
      </c>
      <c r="C320" s="1" t="str">
        <f>HYPERLINK("https://drive.google.com/file/d/1aii4pTsn6vCetpz_eBqpY--DNedBEFBn/view?usp=sharing", IMAGE("https://api.qrserver.com/v1/create-qr-code/?size=150x150&amp;data=https://drive.google.com/file/d/1aii4pTsn6vCetpz_eBqpY--DNedBEFBn/view?usp=sharing",1))</f>
        <v/>
      </c>
      <c r="D320" s="3" t="s">
        <v>550</v>
      </c>
      <c r="E320" s="1" t="str">
        <f>HYPERLINK("https://drive.google.com/file/d/1aii4pTsn6vCetpz_eBqpY--DNedBEFBn/view?usp=sharing","how much is it to rent a photo booth for a party in Chino Hills.epub")</f>
        <v>how much is it to rent a photo booth for a party in Chino Hills.epub</v>
      </c>
    </row>
    <row r="321" ht="112.5" customHeight="1">
      <c r="A321" s="2" t="s">
        <v>476</v>
      </c>
      <c r="B321" s="2" t="s">
        <v>551</v>
      </c>
      <c r="C321" s="1" t="str">
        <f>HYPERLINK("https://drive.google.com/file/d/1ySour26UMHTy3b_ph0R0UO6BNHfyiwf8/view?usp=sharing", IMAGE("https://api.qrserver.com/v1/create-qr-code/?size=150x150&amp;data=https://drive.google.com/file/d/1ySour26UMHTy3b_ph0R0UO6BNHfyiwf8/view?usp=sharing",1))</f>
        <v/>
      </c>
      <c r="D321" s="3" t="s">
        <v>552</v>
      </c>
      <c r="E321" s="1" t="str">
        <f>HYPERLINK("https://drive.google.com/file/d/1ySour26UMHTy3b_ph0R0UO6BNHfyiwf8/view?usp=sharing","photo booth rentals cost in Chino Hills.odt")</f>
        <v>photo booth rentals cost in Chino Hills.odt</v>
      </c>
    </row>
    <row r="322" ht="112.5" customHeight="1">
      <c r="A322" s="2" t="s">
        <v>479</v>
      </c>
      <c r="B322" s="2" t="s">
        <v>553</v>
      </c>
      <c r="C322" s="1" t="str">
        <f>HYPERLINK("https://drive.google.com/file/d/1Nz778CBOyEv86x--bpY_bJeqjdJit0sv/view?usp=sharing", IMAGE("https://api.qrserver.com/v1/create-qr-code/?size=150x150&amp;data=https://drive.google.com/file/d/1Nz778CBOyEv86x--bpY_bJeqjdJit0sv/view?usp=sharing",1))</f>
        <v/>
      </c>
      <c r="D322" s="3" t="s">
        <v>554</v>
      </c>
      <c r="E322" s="1" t="str">
        <f>HYPERLINK("https://drive.google.com/file/d/1Nz778CBOyEv86x--bpY_bJeqjdJit0sv/view?usp=sharing","photo booth rentals cost in Chino Hills.zip")</f>
        <v>photo booth rentals cost in Chino Hills.zip</v>
      </c>
    </row>
    <row r="323" ht="112.5" customHeight="1">
      <c r="A323" s="2" t="s">
        <v>482</v>
      </c>
      <c r="B323" s="2" t="s">
        <v>555</v>
      </c>
      <c r="C323" s="1" t="str">
        <f>HYPERLINK("https://drive.google.com/file/d/15LYLuFN7gKqfj8fk0zLyHcWU7bjL9FOu/view?usp=sharing", IMAGE("https://api.qrserver.com/v1/create-qr-code/?size=150x150&amp;data=https://drive.google.com/file/d/15LYLuFN7gKqfj8fk0zLyHcWU7bjL9FOu/view?usp=sharing",1))</f>
        <v/>
      </c>
      <c r="D323" s="3" t="s">
        <v>556</v>
      </c>
      <c r="E323" s="1" t="str">
        <f>HYPERLINK("https://drive.google.com/file/d/15LYLuFN7gKqfj8fk0zLyHcWU7bjL9FOu/view?usp=sharing","photo booth rentals cost in Chino Hills.epub")</f>
        <v>photo booth rentals cost in Chino Hills.epub</v>
      </c>
    </row>
    <row r="324" ht="112.5" customHeight="1">
      <c r="A324" s="2" t="s">
        <v>476</v>
      </c>
      <c r="B324" s="2" t="s">
        <v>557</v>
      </c>
      <c r="C324" s="1" t="str">
        <f>HYPERLINK("https://drive.google.com/file/d/1oxn4_2Tx_AY6NtQih_rnPtONe_7aCox1/view?usp=sharing", IMAGE("https://api.qrserver.com/v1/create-qr-code/?size=150x150&amp;data=https://drive.google.com/file/d/1oxn4_2Tx_AY6NtQih_rnPtONe_7aCox1/view?usp=sharing",1))</f>
        <v/>
      </c>
      <c r="D324" s="3" t="s">
        <v>558</v>
      </c>
      <c r="E324" s="1" t="str">
        <f>HYPERLINK("https://drive.google.com/file/d/1oxn4_2Tx_AY6NtQih_rnPtONe_7aCox1/view?usp=sharing","photo booth rental company near Chino Hills.odt")</f>
        <v>photo booth rental company near Chino Hills.odt</v>
      </c>
    </row>
    <row r="325" ht="112.5" customHeight="1">
      <c r="A325" s="2" t="s">
        <v>479</v>
      </c>
      <c r="B325" s="2" t="s">
        <v>559</v>
      </c>
      <c r="C325" s="1" t="str">
        <f>HYPERLINK("https://drive.google.com/file/d/16TKF2t7U-zsv1KZ07HLf_8keUi0ySsR4/view?usp=sharing", IMAGE("https://api.qrserver.com/v1/create-qr-code/?size=150x150&amp;data=https://drive.google.com/file/d/16TKF2t7U-zsv1KZ07HLf_8keUi0ySsR4/view?usp=sharing",1))</f>
        <v/>
      </c>
      <c r="D325" s="3" t="s">
        <v>560</v>
      </c>
      <c r="E325" s="1" t="str">
        <f>HYPERLINK("https://drive.google.com/file/d/16TKF2t7U-zsv1KZ07HLf_8keUi0ySsR4/view?usp=sharing","photo booth rental company near Chino Hills.zip")</f>
        <v>photo booth rental company near Chino Hills.zip</v>
      </c>
    </row>
    <row r="326" ht="112.5" customHeight="1">
      <c r="A326" s="2" t="s">
        <v>482</v>
      </c>
      <c r="B326" s="2" t="s">
        <v>561</v>
      </c>
      <c r="C326" s="1" t="str">
        <f>HYPERLINK("https://drive.google.com/file/d/18GljylddQq4k-psBFxovxKIgFAR-4eDf/view?usp=sharing", IMAGE("https://api.qrserver.com/v1/create-qr-code/?size=150x150&amp;data=https://drive.google.com/file/d/18GljylddQq4k-psBFxovxKIgFAR-4eDf/view?usp=sharing",1))</f>
        <v/>
      </c>
      <c r="D326" s="3" t="s">
        <v>562</v>
      </c>
      <c r="E326" s="1" t="str">
        <f>HYPERLINK("https://drive.google.com/file/d/18GljylddQq4k-psBFxovxKIgFAR-4eDf/view?usp=sharing","photo booth rental company near Chino Hills.epub")</f>
        <v>photo booth rental company near Chino Hills.epub</v>
      </c>
    </row>
    <row r="327" ht="112.5" customHeight="1">
      <c r="A327" s="2" t="s">
        <v>476</v>
      </c>
      <c r="B327" s="2" t="s">
        <v>563</v>
      </c>
      <c r="C327" s="1" t="str">
        <f>HYPERLINK("https://drive.google.com/file/d/1sWQgt9WdPU5_et3hbmnGfmY0Vl8eRVDY/view?usp=sharing", IMAGE("https://api.qrserver.com/v1/create-qr-code/?size=150x150&amp;data=https://drive.google.com/file/d/1sWQgt9WdPU5_et3hbmnGfmY0Vl8eRVDY/view?usp=sharing",1))</f>
        <v/>
      </c>
      <c r="D327" s="3" t="s">
        <v>564</v>
      </c>
      <c r="E327" s="1" t="str">
        <f>HYPERLINK("https://drive.google.com/file/d/1sWQgt9WdPU5_et3hbmnGfmY0Vl8eRVDY/view?usp=sharing","photo booth rental.near Chino Hills.odt")</f>
        <v>photo booth rental.near Chino Hills.odt</v>
      </c>
    </row>
    <row r="328" ht="112.5" customHeight="1">
      <c r="A328" s="2" t="s">
        <v>479</v>
      </c>
      <c r="B328" s="2" t="s">
        <v>565</v>
      </c>
      <c r="C328" s="1" t="str">
        <f>HYPERLINK("https://drive.google.com/file/d/1GKUytDFxXfdFdOF_CWbf4GSRdncXLOyL/view?usp=sharing", IMAGE("https://api.qrserver.com/v1/create-qr-code/?size=150x150&amp;data=https://drive.google.com/file/d/1GKUytDFxXfdFdOF_CWbf4GSRdncXLOyL/view?usp=sharing",1))</f>
        <v/>
      </c>
      <c r="D328" s="3" t="s">
        <v>566</v>
      </c>
      <c r="E328" s="1" t="str">
        <f>HYPERLINK("https://drive.google.com/file/d/1GKUytDFxXfdFdOF_CWbf4GSRdncXLOyL/view?usp=sharing","photo booth rental.near Chino Hills.zip")</f>
        <v>photo booth rental.near Chino Hills.zip</v>
      </c>
    </row>
    <row r="329" ht="112.5" customHeight="1">
      <c r="A329" s="2" t="s">
        <v>482</v>
      </c>
      <c r="B329" s="2" t="s">
        <v>567</v>
      </c>
      <c r="C329" s="1" t="str">
        <f>HYPERLINK("https://drive.google.com/file/d/1n_Q5jYEGMQLWHq5vl83MYKYw3XUspOjF/view?usp=sharing", IMAGE("https://api.qrserver.com/v1/create-qr-code/?size=150x150&amp;data=https://drive.google.com/file/d/1n_Q5jYEGMQLWHq5vl83MYKYw3XUspOjF/view?usp=sharing",1))</f>
        <v/>
      </c>
      <c r="D329" s="3" t="s">
        <v>568</v>
      </c>
      <c r="E329" s="1" t="str">
        <f>HYPERLINK("https://drive.google.com/file/d/1n_Q5jYEGMQLWHq5vl83MYKYw3XUspOjF/view?usp=sharing","photo booth rental.near Chino Hills.epub")</f>
        <v>photo booth rental.near Chino Hills.epub</v>
      </c>
    </row>
    <row r="330" ht="112.5" customHeight="1">
      <c r="A330" s="2" t="s">
        <v>476</v>
      </c>
      <c r="B330" s="2" t="s">
        <v>569</v>
      </c>
      <c r="C330" s="1" t="str">
        <f>HYPERLINK("https://drive.google.com/file/d/1xVjW0E-IFObWgm4qA0xToCZXcHZDaFGB/view?usp=sharing", IMAGE("https://api.qrserver.com/v1/create-qr-code/?size=150x150&amp;data=https://drive.google.com/file/d/1xVjW0E-IFObWgm4qA0xToCZXcHZDaFGB/view?usp=sharing",1))</f>
        <v/>
      </c>
      <c r="D330" s="3" t="s">
        <v>570</v>
      </c>
      <c r="E330" s="1" t="str">
        <f>HYPERLINK("https://drive.google.com/file/d/1xVjW0E-IFObWgm4qA0xToCZXcHZDaFGB/view?usp=sharing","90s photo booth rental Chino Hills.odt")</f>
        <v>90s photo booth rental Chino Hills.odt</v>
      </c>
    </row>
    <row r="331" ht="112.5" customHeight="1">
      <c r="A331" s="2" t="s">
        <v>479</v>
      </c>
      <c r="B331" s="2" t="s">
        <v>571</v>
      </c>
      <c r="C331" s="1" t="str">
        <f>HYPERLINK("https://drive.google.com/file/d/1xFc013T950MJKA6ZupckdcdaL_GVXOS-/view?usp=sharing", IMAGE("https://api.qrserver.com/v1/create-qr-code/?size=150x150&amp;data=https://drive.google.com/file/d/1xFc013T950MJKA6ZupckdcdaL_GVXOS-/view?usp=sharing",1))</f>
        <v/>
      </c>
      <c r="D331" s="3" t="s">
        <v>572</v>
      </c>
      <c r="E331" s="1" t="str">
        <f>HYPERLINK("https://drive.google.com/file/d/1xFc013T950MJKA6ZupckdcdaL_GVXOS-/view?usp=sharing","90s photo booth rental Chino Hills.zip")</f>
        <v>90s photo booth rental Chino Hills.zip</v>
      </c>
    </row>
    <row r="332" ht="112.5" customHeight="1">
      <c r="A332" s="2" t="s">
        <v>482</v>
      </c>
      <c r="B332" s="2" t="s">
        <v>573</v>
      </c>
      <c r="C332" s="1" t="str">
        <f>HYPERLINK("https://drive.google.com/file/d/1Ng-aQ3xt563QgZp1HnZUek6NPZnUUNT2/view?usp=sharing", IMAGE("https://api.qrserver.com/v1/create-qr-code/?size=150x150&amp;data=https://drive.google.com/file/d/1Ng-aQ3xt563QgZp1HnZUek6NPZnUUNT2/view?usp=sharing",1))</f>
        <v/>
      </c>
      <c r="D332" s="3" t="s">
        <v>574</v>
      </c>
      <c r="E332" s="1" t="str">
        <f>HYPERLINK("https://drive.google.com/file/d/1Ng-aQ3xt563QgZp1HnZUek6NPZnUUNT2/view?usp=sharing","90s photo booth rental Chino Hills.epub")</f>
        <v>90s photo booth rental Chino Hills.epub</v>
      </c>
    </row>
    <row r="333" ht="112.5" customHeight="1">
      <c r="A333" s="2" t="s">
        <v>476</v>
      </c>
      <c r="B333" s="2" t="s">
        <v>575</v>
      </c>
      <c r="C333" s="1" t="str">
        <f>HYPERLINK("https://drive.google.com/file/d/1j0OC9Yrab27Qlf907EyNJjDsBKkjXbSF/view?usp=sharing", IMAGE("https://api.qrserver.com/v1/create-qr-code/?size=150x150&amp;data=https://drive.google.com/file/d/1j0OC9Yrab27Qlf907EyNJjDsBKkjXbSF/view?usp=sharing",1))</f>
        <v/>
      </c>
      <c r="D333" s="3" t="s">
        <v>576</v>
      </c>
      <c r="E333" s="1" t="str">
        <f>HYPERLINK("https://drive.google.com/file/d/1j0OC9Yrab27Qlf907EyNJjDsBKkjXbSF/view?usp=sharing","video photo booth rental Chino Hills.odt")</f>
        <v>video photo booth rental Chino Hills.odt</v>
      </c>
    </row>
    <row r="334" ht="112.5" customHeight="1">
      <c r="A334" s="2" t="s">
        <v>479</v>
      </c>
      <c r="B334" s="2" t="s">
        <v>577</v>
      </c>
      <c r="C334" s="1" t="str">
        <f>HYPERLINK("https://drive.google.com/file/d/1fcGAOy6v4LyTMHVReNerETesCiV9gtnT/view?usp=sharing", IMAGE("https://api.qrserver.com/v1/create-qr-code/?size=150x150&amp;data=https://drive.google.com/file/d/1fcGAOy6v4LyTMHVReNerETesCiV9gtnT/view?usp=sharing",1))</f>
        <v/>
      </c>
      <c r="D334" s="3" t="s">
        <v>578</v>
      </c>
      <c r="E334" s="1" t="str">
        <f>HYPERLINK("https://drive.google.com/file/d/1fcGAOy6v4LyTMHVReNerETesCiV9gtnT/view?usp=sharing","video photo booth rental Chino Hills.zip")</f>
        <v>video photo booth rental Chino Hills.zip</v>
      </c>
    </row>
    <row r="335" ht="112.5" customHeight="1">
      <c r="A335" s="2" t="s">
        <v>482</v>
      </c>
      <c r="B335" s="2" t="s">
        <v>579</v>
      </c>
      <c r="C335" s="1" t="str">
        <f>HYPERLINK("https://drive.google.com/file/d/19Qm1oqsBrRl-h9cF72e5mS41tLpaXq_i/view?usp=sharing", IMAGE("https://api.qrserver.com/v1/create-qr-code/?size=150x150&amp;data=https://drive.google.com/file/d/19Qm1oqsBrRl-h9cF72e5mS41tLpaXq_i/view?usp=sharing",1))</f>
        <v/>
      </c>
      <c r="D335" s="3" t="s">
        <v>580</v>
      </c>
      <c r="E335" s="1" t="str">
        <f>HYPERLINK("https://drive.google.com/file/d/19Qm1oqsBrRl-h9cF72e5mS41tLpaXq_i/view?usp=sharing","video photo booth rental Chino Hills.epub")</f>
        <v>video photo booth rental Chino Hills.epub</v>
      </c>
    </row>
    <row r="336" ht="112.5" customHeight="1">
      <c r="A336" s="2" t="s">
        <v>476</v>
      </c>
      <c r="B336" s="2" t="s">
        <v>581</v>
      </c>
      <c r="C336" s="1" t="str">
        <f>HYPERLINK("https://drive.google.com/file/d/1TrIUxkMe9CIrg-WzP1A67Kt2Ny8cJPXW/view?usp=sharing", IMAGE("https://api.qrserver.com/v1/create-qr-code/?size=150x150&amp;data=https://drive.google.com/file/d/1TrIUxkMe9CIrg-WzP1A67Kt2Ny8cJPXW/view?usp=sharing",1))</f>
        <v/>
      </c>
      <c r="D336" s="3" t="s">
        <v>582</v>
      </c>
      <c r="E336" s="1" t="str">
        <f>HYPERLINK("https://drive.google.com/file/d/1TrIUxkMe9CIrg-WzP1A67Kt2Ny8cJPXW/view?usp=sharing","photo booth rental west covina.odt")</f>
        <v>photo booth rental west covina.odt</v>
      </c>
    </row>
    <row r="337" ht="112.5" customHeight="1">
      <c r="A337" s="2" t="s">
        <v>479</v>
      </c>
      <c r="B337" s="2" t="s">
        <v>583</v>
      </c>
      <c r="C337" s="1" t="str">
        <f>HYPERLINK("https://drive.google.com/file/d/1de6EnXtFK_nVp1JLTJbQ3KiH5rS1QfZO/view?usp=sharing", IMAGE("https://api.qrserver.com/v1/create-qr-code/?size=150x150&amp;data=https://drive.google.com/file/d/1de6EnXtFK_nVp1JLTJbQ3KiH5rS1QfZO/view?usp=sharing",1))</f>
        <v/>
      </c>
      <c r="D337" s="3" t="s">
        <v>584</v>
      </c>
      <c r="E337" s="1" t="str">
        <f>HYPERLINK("https://drive.google.com/file/d/1de6EnXtFK_nVp1JLTJbQ3KiH5rS1QfZO/view?usp=sharing","photo booth rental west covina.zip")</f>
        <v>photo booth rental west covina.zip</v>
      </c>
    </row>
    <row r="338" ht="112.5" customHeight="1">
      <c r="A338" s="2" t="s">
        <v>482</v>
      </c>
      <c r="B338" s="2" t="s">
        <v>585</v>
      </c>
      <c r="C338" s="1" t="str">
        <f>HYPERLINK("https://drive.google.com/file/d/1XbQ3Xp55d5PDFRlUC2iPK2-a7UZKqTgn/view?usp=sharing", IMAGE("https://api.qrserver.com/v1/create-qr-code/?size=150x150&amp;data=https://drive.google.com/file/d/1XbQ3Xp55d5PDFRlUC2iPK2-a7UZKqTgn/view?usp=sharing",1))</f>
        <v/>
      </c>
      <c r="D338" s="3" t="s">
        <v>586</v>
      </c>
      <c r="E338" s="1" t="str">
        <f>HYPERLINK("https://drive.google.com/file/d/1XbQ3Xp55d5PDFRlUC2iPK2-a7UZKqTgn/view?usp=sharing","photo booth rental west covina.epub")</f>
        <v>photo booth rental west covina.epub</v>
      </c>
    </row>
    <row r="339" ht="112.5" customHeight="1">
      <c r="A339" s="2" t="s">
        <v>476</v>
      </c>
      <c r="B339" s="2" t="s">
        <v>587</v>
      </c>
      <c r="C339" s="1" t="str">
        <f>HYPERLINK("https://drive.google.com/file/d/1lfL2kmoPc4XqUEjK131mBP3P6T4ZWNnM/view?usp=sharing", IMAGE("https://api.qrserver.com/v1/create-qr-code/?size=150x150&amp;data=https://drive.google.com/file/d/1lfL2kmoPc4XqUEjK131mBP3P6T4ZWNnM/view?usp=sharing",1))</f>
        <v/>
      </c>
      <c r="D339" s="3" t="s">
        <v>588</v>
      </c>
      <c r="E339" s="1" t="str">
        <f>HYPERLINK("https://drive.google.com/file/d/1lfL2kmoPc4XqUEjK131mBP3P6T4ZWNnM/view?usp=sharing","photo booth rental Chino Hills ca.odt")</f>
        <v>photo booth rental Chino Hills ca.odt</v>
      </c>
    </row>
    <row r="340" ht="112.5" customHeight="1">
      <c r="A340" s="2" t="s">
        <v>479</v>
      </c>
      <c r="B340" s="2" t="s">
        <v>589</v>
      </c>
      <c r="C340" s="1" t="str">
        <f>HYPERLINK("https://drive.google.com/file/d/1-aHJVK7XQvdzZ61Tti4XegFzNgaVsmPz/view?usp=sharing", IMAGE("https://api.qrserver.com/v1/create-qr-code/?size=150x150&amp;data=https://drive.google.com/file/d/1-aHJVK7XQvdzZ61Tti4XegFzNgaVsmPz/view?usp=sharing",1))</f>
        <v/>
      </c>
      <c r="D340" s="3" t="s">
        <v>590</v>
      </c>
      <c r="E340" s="1" t="str">
        <f>HYPERLINK("https://drive.google.com/file/d/1-aHJVK7XQvdzZ61Tti4XegFzNgaVsmPz/view?usp=sharing","photo booth rental Chino Hills ca.zip")</f>
        <v>photo booth rental Chino Hills ca.zip</v>
      </c>
    </row>
    <row r="341" ht="112.5" customHeight="1">
      <c r="A341" s="2" t="s">
        <v>482</v>
      </c>
      <c r="B341" s="2" t="s">
        <v>591</v>
      </c>
      <c r="C341" s="1" t="str">
        <f>HYPERLINK("https://drive.google.com/file/d/10EGooQgpf2a2jXV_Vbe80QT6yiVDebIh/view?usp=sharing", IMAGE("https://api.qrserver.com/v1/create-qr-code/?size=150x150&amp;data=https://drive.google.com/file/d/10EGooQgpf2a2jXV_Vbe80QT6yiVDebIh/view?usp=sharing",1))</f>
        <v/>
      </c>
      <c r="D341" s="3" t="s">
        <v>592</v>
      </c>
      <c r="E341" s="1" t="str">
        <f>HYPERLINK("https://drive.google.com/file/d/10EGooQgpf2a2jXV_Vbe80QT6yiVDebIh/view?usp=sharing","photo booth rental Chino Hills ca.epub")</f>
        <v>photo booth rental Chino Hills ca.epub</v>
      </c>
    </row>
    <row r="342" ht="112.5" customHeight="1">
      <c r="A342" s="2" t="s">
        <v>476</v>
      </c>
      <c r="B342" s="2" t="s">
        <v>593</v>
      </c>
      <c r="C342" s="1" t="str">
        <f>HYPERLINK("https://drive.google.com/file/d/196B69PTqQuo2Wq8s928SWHiFQ6ShAch0/view?usp=sharing", IMAGE("https://api.qrserver.com/v1/create-qr-code/?size=150x150&amp;data=https://drive.google.com/file/d/196B69PTqQuo2Wq8s928SWHiFQ6ShAch0/view?usp=sharing",1))</f>
        <v/>
      </c>
      <c r="D342" s="3" t="s">
        <v>594</v>
      </c>
      <c r="E342" s="1" t="str">
        <f>HYPERLINK("https://drive.google.com/file/d/196B69PTqQuo2Wq8s928SWHiFQ6ShAch0/view?usp=sharing","photo booth rental with prints in Chino Hills.odt")</f>
        <v>photo booth rental with prints in Chino Hills.odt</v>
      </c>
    </row>
    <row r="343" ht="112.5" customHeight="1">
      <c r="A343" s="2" t="s">
        <v>479</v>
      </c>
      <c r="B343" s="2" t="s">
        <v>595</v>
      </c>
      <c r="C343" s="1" t="str">
        <f>HYPERLINK("https://drive.google.com/file/d/1Z-ViEAlJsjevJ9p7QcGQKd9D1KDtsYWz/view?usp=sharing", IMAGE("https://api.qrserver.com/v1/create-qr-code/?size=150x150&amp;data=https://drive.google.com/file/d/1Z-ViEAlJsjevJ9p7QcGQKd9D1KDtsYWz/view?usp=sharing",1))</f>
        <v/>
      </c>
      <c r="D343" s="3" t="s">
        <v>596</v>
      </c>
      <c r="E343" s="1" t="str">
        <f>HYPERLINK("https://drive.google.com/file/d/1Z-ViEAlJsjevJ9p7QcGQKd9D1KDtsYWz/view?usp=sharing","photo booth rental with prints in Chino Hills.zip")</f>
        <v>photo booth rental with prints in Chino Hills.zip</v>
      </c>
    </row>
    <row r="344" ht="112.5" customHeight="1">
      <c r="A344" s="2" t="s">
        <v>482</v>
      </c>
      <c r="B344" s="2" t="s">
        <v>597</v>
      </c>
      <c r="C344" s="1" t="str">
        <f>HYPERLINK("https://drive.google.com/file/d/1Ygc_g06uHIMX9JXzVpP81Yrq3-HCT6Lz/view?usp=sharing", IMAGE("https://api.qrserver.com/v1/create-qr-code/?size=150x150&amp;data=https://drive.google.com/file/d/1Ygc_g06uHIMX9JXzVpP81Yrq3-HCT6Lz/view?usp=sharing",1))</f>
        <v/>
      </c>
      <c r="D344" s="3" t="s">
        <v>598</v>
      </c>
      <c r="E344" s="1" t="str">
        <f>HYPERLINK("https://drive.google.com/file/d/1Ygc_g06uHIMX9JXzVpP81Yrq3-HCT6Lz/view?usp=sharing","photo booth rental with prints in Chino Hills.epub")</f>
        <v>photo booth rental with prints in Chino Hills.epub</v>
      </c>
    </row>
    <row r="345" ht="112.5" customHeight="1">
      <c r="A345" s="2" t="s">
        <v>476</v>
      </c>
      <c r="B345" s="2" t="s">
        <v>599</v>
      </c>
      <c r="C345" s="1" t="str">
        <f>HYPERLINK("https://drive.google.com/file/d/1IudmKu6LuDTniu3GfBkGAOJY78Hxg1yI/view?usp=sharing", IMAGE("https://api.qrserver.com/v1/create-qr-code/?size=150x150&amp;data=https://drive.google.com/file/d/1IudmKu6LuDTniu3GfBkGAOJY78Hxg1yI/view?usp=sharing",1))</f>
        <v/>
      </c>
      <c r="D345" s="3" t="s">
        <v>600</v>
      </c>
      <c r="E345" s="1" t="str">
        <f>HYPERLINK("https://drive.google.com/file/d/1IudmKu6LuDTniu3GfBkGAOJY78Hxg1yI/view?usp=sharing","photo booth rental Chino Hills wedding.odt")</f>
        <v>photo booth rental Chino Hills wedding.odt</v>
      </c>
    </row>
    <row r="346" ht="112.5" customHeight="1">
      <c r="A346" s="2" t="s">
        <v>479</v>
      </c>
      <c r="B346" s="2" t="s">
        <v>601</v>
      </c>
      <c r="C346" s="1" t="str">
        <f>HYPERLINK("https://drive.google.com/file/d/1D_7SFs4Q3kWhoc8dZTvrcI0C0ptxkI8W/view?usp=sharing", IMAGE("https://api.qrserver.com/v1/create-qr-code/?size=150x150&amp;data=https://drive.google.com/file/d/1D_7SFs4Q3kWhoc8dZTvrcI0C0ptxkI8W/view?usp=sharing",1))</f>
        <v/>
      </c>
      <c r="D346" s="3" t="s">
        <v>602</v>
      </c>
      <c r="E346" s="1" t="str">
        <f>HYPERLINK("https://drive.google.com/file/d/1D_7SFs4Q3kWhoc8dZTvrcI0C0ptxkI8W/view?usp=sharing","photo booth rental Chino Hills wedding.zip")</f>
        <v>photo booth rental Chino Hills wedding.zip</v>
      </c>
    </row>
    <row r="347" ht="112.5" customHeight="1">
      <c r="A347" s="2" t="s">
        <v>482</v>
      </c>
      <c r="B347" s="2" t="s">
        <v>603</v>
      </c>
      <c r="C347" s="1" t="str">
        <f>HYPERLINK("https://drive.google.com/file/d/1r1myWco-Sp3uOdbDVVKx4XVeRcawgq-o/view?usp=sharing", IMAGE("https://api.qrserver.com/v1/create-qr-code/?size=150x150&amp;data=https://drive.google.com/file/d/1r1myWco-Sp3uOdbDVVKx4XVeRcawgq-o/view?usp=sharing",1))</f>
        <v/>
      </c>
      <c r="D347" s="3" t="s">
        <v>604</v>
      </c>
      <c r="E347" s="1" t="str">
        <f>HYPERLINK("https://drive.google.com/file/d/1r1myWco-Sp3uOdbDVVKx4XVeRcawgq-o/view?usp=sharing","photo booth rental Chino Hills wedding.epub")</f>
        <v>photo booth rental Chino Hills wedding.epub</v>
      </c>
    </row>
    <row r="348" ht="112.5" customHeight="1">
      <c r="A348" s="2" t="s">
        <v>378</v>
      </c>
      <c r="B348" s="2" t="s">
        <v>379</v>
      </c>
      <c r="C348" s="1" t="str">
        <f>HYPERLINK("https://drive.google.com/file/d/1nmqA9-ruN3H584agDFUXcSIMF-EspL7B/view?usp=sharing", IMAGE("https://api.qrserver.com/v1/create-qr-code/?size=150x150&amp;data=https://drive.google.com/file/d/1nmqA9-ruN3H584agDFUXcSIMF-EspL7B/view?usp=sharing",1))</f>
        <v/>
      </c>
      <c r="D348" s="3" t="s">
        <v>605</v>
      </c>
      <c r="E348" s="1" t="str">
        <f>HYPERLINK("https://drive.google.com/file/d/1nmqA9-ruN3H584agDFUXcSIMF-EspL7B/view?usp=sharing","can you rent a photo booth in Chino.pdf")</f>
        <v>can you rent a photo booth in Chino.pdf</v>
      </c>
    </row>
    <row r="349" ht="112.5" customHeight="1">
      <c r="A349" s="2" t="s">
        <v>606</v>
      </c>
      <c r="B349" s="2" t="s">
        <v>607</v>
      </c>
      <c r="C349" s="1" t="str">
        <f>HYPERLINK("https://docs.google.com/presentation/d/1abawKJ2DGbIwKE2O2iFI-NyiUneYJi70/edit?usp=sharing&amp;ouid=115602453726005426174&amp;rtpof=true&amp;sd=true", IMAGE("https://api.qrserver.com/v1/create-qr-code/?size=150x150&amp;data=https://docs.google.com/presentation/d/1abawKJ2DGbIwKE2O2iFI-NyiUneYJi70/edit?usp=sharing&amp;ouid=115602453726005426174&amp;rtpof=true&amp;sd=true",1))</f>
        <v/>
      </c>
      <c r="D349" s="3" t="s">
        <v>608</v>
      </c>
      <c r="E349" s="1" t="str">
        <f>HYPERLINK("https://docs.google.com/presentation/d/1abawKJ2DGbIwKE2O2iFI-NyiUneYJi70/edit?usp=sharing&amp;ouid=115602453726005426174&amp;rtpof=true&amp;sd=true","can you rent a photo booth in Chino.pptx")</f>
        <v>can you rent a photo booth in Chino.pptx</v>
      </c>
    </row>
    <row r="350" ht="112.5" customHeight="1">
      <c r="A350" s="2" t="s">
        <v>609</v>
      </c>
      <c r="B350" s="2" t="s">
        <v>610</v>
      </c>
      <c r="C350" s="1" t="str">
        <f>HYPERLINK("https://drive.google.com/file/d/1D7421tX7pOCXMfDE-b-tnRG4irkvfacM/view?usp=sharing", IMAGE("https://api.qrserver.com/v1/create-qr-code/?size=150x150&amp;data=https://drive.google.com/file/d/1D7421tX7pOCXMfDE-b-tnRG4irkvfacM/view?usp=sharing",1))</f>
        <v/>
      </c>
      <c r="D350" s="3" t="s">
        <v>611</v>
      </c>
      <c r="E350" s="1" t="str">
        <f>HYPERLINK("https://drive.google.com/file/d/1D7421tX7pOCXMfDE-b-tnRG4irkvfacM/view?usp=sharing","can you rent a photo booth in Chino.odp")</f>
        <v>can you rent a photo booth in Chino.odp</v>
      </c>
    </row>
    <row r="351" ht="112.5" customHeight="1">
      <c r="A351" s="2" t="s">
        <v>289</v>
      </c>
      <c r="B351" s="2" t="s">
        <v>290</v>
      </c>
      <c r="C351" s="1" t="str">
        <f>HYPERLINK("https://drive.google.com/file/d/1qRoB2bePliA3D22qMlhSzXzfi_j9k1_J/view?usp=sharing", IMAGE("https://api.qrserver.com/v1/create-qr-code/?size=150x150&amp;data=https://drive.google.com/file/d/1qRoB2bePliA3D22qMlhSzXzfi_j9k1_J/view?usp=sharing",1))</f>
        <v/>
      </c>
      <c r="D351" s="3" t="s">
        <v>612</v>
      </c>
      <c r="E351" s="1" t="str">
        <f>HYPERLINK("https://drive.google.com/file/d/1qRoB2bePliA3D22qMlhSzXzfi_j9k1_J/view?usp=sharing","can you rent a photo booth in Chino.txt")</f>
        <v>can you rent a photo booth in Chino.txt</v>
      </c>
    </row>
    <row r="352">
      <c r="A352" s="2" t="s">
        <v>613</v>
      </c>
      <c r="B352" s="2" t="s">
        <v>1</v>
      </c>
      <c r="C352" s="3" t="s">
        <v>614</v>
      </c>
    </row>
    <row r="353">
      <c r="A353" s="2" t="s">
        <v>613</v>
      </c>
      <c r="B353" s="2" t="s">
        <v>109</v>
      </c>
      <c r="C353" s="3" t="s">
        <v>615</v>
      </c>
    </row>
    <row r="354">
      <c r="A354" s="2" t="s">
        <v>613</v>
      </c>
      <c r="B354" s="2" t="s">
        <v>115</v>
      </c>
      <c r="C354" s="3" t="s">
        <v>616</v>
      </c>
    </row>
    <row r="355">
      <c r="A355" s="2" t="s">
        <v>613</v>
      </c>
      <c r="B355" s="2" t="s">
        <v>121</v>
      </c>
      <c r="C355" s="3" t="s">
        <v>617</v>
      </c>
    </row>
    <row r="356">
      <c r="A356" s="2" t="s">
        <v>613</v>
      </c>
      <c r="B356" s="2" t="s">
        <v>133</v>
      </c>
      <c r="C356" s="3" t="s">
        <v>618</v>
      </c>
    </row>
    <row r="357">
      <c r="A357" s="2" t="s">
        <v>613</v>
      </c>
      <c r="B357" s="2" t="s">
        <v>193</v>
      </c>
      <c r="C357" s="3" t="s">
        <v>619</v>
      </c>
    </row>
    <row r="358">
      <c r="A358" s="2" t="s">
        <v>613</v>
      </c>
      <c r="B358" s="2" t="s">
        <v>199</v>
      </c>
      <c r="C358" s="3" t="s">
        <v>620</v>
      </c>
    </row>
    <row r="359">
      <c r="A359" s="2" t="s">
        <v>613</v>
      </c>
      <c r="B359" s="2" t="s">
        <v>205</v>
      </c>
      <c r="C359" s="3" t="s">
        <v>621</v>
      </c>
    </row>
    <row r="360">
      <c r="A360" s="2" t="s">
        <v>613</v>
      </c>
      <c r="B360" s="2" t="s">
        <v>211</v>
      </c>
      <c r="C360" s="3" t="s">
        <v>622</v>
      </c>
    </row>
    <row r="361">
      <c r="A361" s="2" t="s">
        <v>613</v>
      </c>
      <c r="B361" s="2" t="s">
        <v>217</v>
      </c>
      <c r="C361" s="3" t="s">
        <v>623</v>
      </c>
    </row>
    <row r="362">
      <c r="A362" s="2" t="s">
        <v>613</v>
      </c>
      <c r="B362" s="2" t="s">
        <v>1</v>
      </c>
      <c r="C362" s="3" t="s">
        <v>624</v>
      </c>
    </row>
    <row r="363">
      <c r="A363" s="2" t="s">
        <v>613</v>
      </c>
      <c r="B363" s="2" t="s">
        <v>109</v>
      </c>
      <c r="C363" s="3" t="s">
        <v>625</v>
      </c>
    </row>
    <row r="364">
      <c r="A364" s="2" t="s">
        <v>613</v>
      </c>
      <c r="B364" s="2" t="s">
        <v>115</v>
      </c>
      <c r="C364" s="3" t="s">
        <v>626</v>
      </c>
    </row>
    <row r="365">
      <c r="A365" s="2" t="s">
        <v>613</v>
      </c>
      <c r="B365" s="2" t="s">
        <v>121</v>
      </c>
      <c r="C365" s="3" t="s">
        <v>627</v>
      </c>
    </row>
    <row r="366">
      <c r="A366" s="2" t="s">
        <v>613</v>
      </c>
      <c r="B366" s="2" t="s">
        <v>133</v>
      </c>
      <c r="C366" s="3" t="s">
        <v>628</v>
      </c>
    </row>
    <row r="367">
      <c r="A367" s="2" t="s">
        <v>613</v>
      </c>
      <c r="B367" s="2" t="s">
        <v>211</v>
      </c>
      <c r="C367" s="3" t="s">
        <v>629</v>
      </c>
    </row>
    <row r="368">
      <c r="A368" s="2" t="s">
        <v>613</v>
      </c>
      <c r="B368" s="2" t="s">
        <v>217</v>
      </c>
      <c r="C368" s="3" t="s">
        <v>630</v>
      </c>
    </row>
    <row r="369">
      <c r="A369" s="2" t="s">
        <v>613</v>
      </c>
      <c r="B369" s="2" t="s">
        <v>223</v>
      </c>
      <c r="C369" s="3" t="s">
        <v>631</v>
      </c>
    </row>
    <row r="370">
      <c r="A370" s="2" t="s">
        <v>613</v>
      </c>
      <c r="B370" s="2" t="s">
        <v>229</v>
      </c>
      <c r="C370" s="3" t="s">
        <v>632</v>
      </c>
    </row>
    <row r="371">
      <c r="A371" s="2" t="s">
        <v>613</v>
      </c>
      <c r="B371" s="2" t="s">
        <v>1</v>
      </c>
      <c r="C371" s="3" t="s">
        <v>633</v>
      </c>
    </row>
    <row r="372">
      <c r="A372" s="2" t="s">
        <v>613</v>
      </c>
      <c r="B372" s="2" t="s">
        <v>109</v>
      </c>
      <c r="C372" s="3" t="s">
        <v>634</v>
      </c>
    </row>
    <row r="373">
      <c r="A373" s="2" t="s">
        <v>613</v>
      </c>
      <c r="B373" s="2" t="s">
        <v>115</v>
      </c>
      <c r="C373" s="3" t="s">
        <v>635</v>
      </c>
    </row>
    <row r="374">
      <c r="A374" s="2" t="s">
        <v>613</v>
      </c>
      <c r="B374" s="2" t="s">
        <v>121</v>
      </c>
      <c r="C374" s="3" t="s">
        <v>636</v>
      </c>
    </row>
    <row r="375">
      <c r="A375" s="2" t="s">
        <v>613</v>
      </c>
      <c r="B375" s="2" t="s">
        <v>133</v>
      </c>
      <c r="C375" s="3" t="s">
        <v>637</v>
      </c>
    </row>
    <row r="376">
      <c r="A376" s="2" t="s">
        <v>613</v>
      </c>
      <c r="B376" s="2" t="s">
        <v>139</v>
      </c>
      <c r="C376" s="3" t="s">
        <v>638</v>
      </c>
    </row>
    <row r="377">
      <c r="A377" s="2" t="s">
        <v>613</v>
      </c>
      <c r="B377" s="2" t="s">
        <v>145</v>
      </c>
      <c r="C377" s="3" t="s">
        <v>639</v>
      </c>
    </row>
    <row r="378">
      <c r="A378" s="2" t="s">
        <v>613</v>
      </c>
      <c r="B378" s="2" t="s">
        <v>151</v>
      </c>
      <c r="C378" s="3" t="s">
        <v>640</v>
      </c>
    </row>
    <row r="379">
      <c r="A379" s="2" t="s">
        <v>613</v>
      </c>
      <c r="B379" s="2" t="s">
        <v>217</v>
      </c>
      <c r="C379" s="3" t="s">
        <v>641</v>
      </c>
    </row>
    <row r="380">
      <c r="A380" s="2" t="s">
        <v>613</v>
      </c>
      <c r="B380" s="2" t="s">
        <v>223</v>
      </c>
      <c r="C380" s="3" t="s">
        <v>642</v>
      </c>
    </row>
    <row r="381">
      <c r="A381" s="2" t="s">
        <v>613</v>
      </c>
      <c r="B381" s="2" t="s">
        <v>229</v>
      </c>
      <c r="C381" s="3" t="s">
        <v>643</v>
      </c>
    </row>
    <row r="382">
      <c r="A382" s="2" t="s">
        <v>613</v>
      </c>
      <c r="B382" s="2" t="s">
        <v>1</v>
      </c>
      <c r="C382" s="3" t="s">
        <v>644</v>
      </c>
    </row>
    <row r="383">
      <c r="A383" s="2" t="s">
        <v>613</v>
      </c>
      <c r="B383" s="2" t="s">
        <v>109</v>
      </c>
      <c r="C383" s="3" t="s">
        <v>645</v>
      </c>
    </row>
    <row r="384">
      <c r="A384" s="2" t="s">
        <v>613</v>
      </c>
      <c r="B384" s="2" t="s">
        <v>115</v>
      </c>
      <c r="C384" s="3" t="s">
        <v>646</v>
      </c>
    </row>
    <row r="385">
      <c r="A385" s="2" t="s">
        <v>613</v>
      </c>
      <c r="B385" s="2" t="s">
        <v>121</v>
      </c>
      <c r="C385" s="3" t="s">
        <v>647</v>
      </c>
    </row>
    <row r="386">
      <c r="A386" s="2" t="s">
        <v>613</v>
      </c>
      <c r="B386" s="2" t="s">
        <v>133</v>
      </c>
      <c r="C386" s="3" t="s">
        <v>648</v>
      </c>
    </row>
    <row r="387">
      <c r="A387" s="2" t="s">
        <v>613</v>
      </c>
      <c r="B387" s="2" t="s">
        <v>211</v>
      </c>
      <c r="C387" s="3" t="s">
        <v>649</v>
      </c>
    </row>
    <row r="388">
      <c r="A388" s="2" t="s">
        <v>613</v>
      </c>
      <c r="B388" s="2" t="s">
        <v>217</v>
      </c>
      <c r="C388" s="3" t="s">
        <v>650</v>
      </c>
    </row>
    <row r="389">
      <c r="A389" s="2" t="s">
        <v>613</v>
      </c>
      <c r="B389" s="2" t="s">
        <v>223</v>
      </c>
      <c r="C389" s="3" t="s">
        <v>651</v>
      </c>
    </row>
    <row r="390">
      <c r="A390" s="2" t="s">
        <v>613</v>
      </c>
      <c r="B390" s="2" t="s">
        <v>229</v>
      </c>
      <c r="C390" s="3" t="s">
        <v>652</v>
      </c>
    </row>
    <row r="391">
      <c r="A391" s="2" t="s">
        <v>613</v>
      </c>
      <c r="B391" s="2" t="s">
        <v>1</v>
      </c>
      <c r="C391" s="3" t="s">
        <v>653</v>
      </c>
    </row>
    <row r="392">
      <c r="A392" s="2" t="s">
        <v>613</v>
      </c>
      <c r="B392" s="2" t="s">
        <v>109</v>
      </c>
      <c r="C392" s="3" t="s">
        <v>654</v>
      </c>
    </row>
    <row r="393">
      <c r="A393" s="2" t="s">
        <v>613</v>
      </c>
      <c r="B393" s="2" t="s">
        <v>115</v>
      </c>
      <c r="C393" s="3" t="s">
        <v>655</v>
      </c>
    </row>
    <row r="394">
      <c r="A394" s="2" t="s">
        <v>613</v>
      </c>
      <c r="B394" s="2" t="s">
        <v>121</v>
      </c>
      <c r="C394" s="3" t="s">
        <v>656</v>
      </c>
    </row>
    <row r="395">
      <c r="A395" s="2" t="s">
        <v>613</v>
      </c>
      <c r="B395" s="2" t="s">
        <v>133</v>
      </c>
      <c r="C395" s="3" t="s">
        <v>657</v>
      </c>
    </row>
    <row r="396">
      <c r="A396" s="2" t="s">
        <v>613</v>
      </c>
      <c r="B396" s="2" t="s">
        <v>187</v>
      </c>
      <c r="C396" s="3" t="s">
        <v>658</v>
      </c>
    </row>
    <row r="397">
      <c r="A397" s="2" t="s">
        <v>613</v>
      </c>
      <c r="B397" s="2" t="s">
        <v>193</v>
      </c>
      <c r="C397" s="3" t="s">
        <v>659</v>
      </c>
    </row>
    <row r="398">
      <c r="A398" s="2" t="s">
        <v>613</v>
      </c>
      <c r="B398" s="2" t="s">
        <v>199</v>
      </c>
      <c r="C398" s="3" t="s">
        <v>660</v>
      </c>
    </row>
    <row r="399">
      <c r="A399" s="2" t="s">
        <v>613</v>
      </c>
      <c r="B399" s="2" t="s">
        <v>205</v>
      </c>
      <c r="C399" s="3" t="s">
        <v>661</v>
      </c>
    </row>
    <row r="400">
      <c r="A400" s="2" t="s">
        <v>613</v>
      </c>
      <c r="B400" s="2" t="s">
        <v>211</v>
      </c>
      <c r="C400" s="3" t="s">
        <v>662</v>
      </c>
    </row>
    <row r="401">
      <c r="A401" s="2" t="s">
        <v>613</v>
      </c>
      <c r="B401" s="2" t="s">
        <v>1</v>
      </c>
      <c r="C401" s="3" t="s">
        <v>663</v>
      </c>
    </row>
    <row r="402">
      <c r="A402" s="2" t="s">
        <v>613</v>
      </c>
      <c r="B402" s="2" t="s">
        <v>109</v>
      </c>
      <c r="C402" s="3" t="s">
        <v>664</v>
      </c>
    </row>
    <row r="403">
      <c r="A403" s="2" t="s">
        <v>613</v>
      </c>
      <c r="B403" s="2" t="s">
        <v>115</v>
      </c>
      <c r="C403" s="3" t="s">
        <v>665</v>
      </c>
    </row>
    <row r="404">
      <c r="A404" s="2" t="s">
        <v>613</v>
      </c>
      <c r="B404" s="2" t="s">
        <v>121</v>
      </c>
      <c r="C404" s="3" t="s">
        <v>666</v>
      </c>
    </row>
    <row r="405">
      <c r="A405" s="2" t="s">
        <v>613</v>
      </c>
      <c r="B405" s="2" t="s">
        <v>133</v>
      </c>
      <c r="C405" s="3" t="s">
        <v>667</v>
      </c>
    </row>
    <row r="406">
      <c r="A406" s="2" t="s">
        <v>613</v>
      </c>
      <c r="B406" s="2" t="s">
        <v>145</v>
      </c>
      <c r="C406" s="3" t="s">
        <v>668</v>
      </c>
    </row>
    <row r="407">
      <c r="A407" s="2" t="s">
        <v>613</v>
      </c>
      <c r="B407" s="2" t="s">
        <v>151</v>
      </c>
      <c r="C407" s="3" t="s">
        <v>669</v>
      </c>
    </row>
    <row r="408">
      <c r="A408" s="2" t="s">
        <v>613</v>
      </c>
      <c r="B408" s="2" t="s">
        <v>157</v>
      </c>
      <c r="C408" s="3" t="s">
        <v>670</v>
      </c>
    </row>
    <row r="409">
      <c r="A409" s="2" t="s">
        <v>613</v>
      </c>
      <c r="B409" s="2" t="s">
        <v>163</v>
      </c>
      <c r="C409" s="3" t="s">
        <v>671</v>
      </c>
    </row>
    <row r="410">
      <c r="A410" s="2" t="s">
        <v>613</v>
      </c>
      <c r="B410" s="2" t="s">
        <v>169</v>
      </c>
      <c r="C410" s="3" t="s">
        <v>672</v>
      </c>
    </row>
    <row r="411">
      <c r="A411" s="2" t="s">
        <v>613</v>
      </c>
      <c r="B411" s="2" t="s">
        <v>229</v>
      </c>
      <c r="C411" s="3" t="s">
        <v>673</v>
      </c>
    </row>
    <row r="412">
      <c r="A412" s="2" t="s">
        <v>613</v>
      </c>
      <c r="B412" s="2" t="s">
        <v>1</v>
      </c>
      <c r="C412" s="3" t="s">
        <v>674</v>
      </c>
    </row>
    <row r="413">
      <c r="A413" s="2" t="s">
        <v>613</v>
      </c>
      <c r="B413" s="2" t="s">
        <v>109</v>
      </c>
      <c r="C413" s="3" t="s">
        <v>675</v>
      </c>
    </row>
    <row r="414">
      <c r="A414" s="2" t="s">
        <v>613</v>
      </c>
      <c r="B414" s="2" t="s">
        <v>115</v>
      </c>
      <c r="C414" s="3" t="s">
        <v>676</v>
      </c>
    </row>
    <row r="415">
      <c r="A415" s="2" t="s">
        <v>613</v>
      </c>
      <c r="B415" s="2" t="s">
        <v>121</v>
      </c>
      <c r="C415" s="3" t="s">
        <v>677</v>
      </c>
    </row>
    <row r="416">
      <c r="A416" s="2" t="s">
        <v>613</v>
      </c>
      <c r="B416" s="2" t="s">
        <v>133</v>
      </c>
      <c r="C416" s="3" t="s">
        <v>678</v>
      </c>
    </row>
    <row r="417">
      <c r="A417" s="2" t="s">
        <v>613</v>
      </c>
      <c r="B417" s="2" t="s">
        <v>139</v>
      </c>
      <c r="C417" s="3" t="s">
        <v>679</v>
      </c>
    </row>
    <row r="418">
      <c r="A418" s="2" t="s">
        <v>613</v>
      </c>
      <c r="B418" s="2" t="s">
        <v>145</v>
      </c>
      <c r="C418" s="3" t="s">
        <v>680</v>
      </c>
    </row>
    <row r="419">
      <c r="A419" s="2" t="s">
        <v>613</v>
      </c>
      <c r="B419" s="2" t="s">
        <v>223</v>
      </c>
      <c r="C419" s="3" t="s">
        <v>681</v>
      </c>
    </row>
    <row r="420">
      <c r="A420" s="2" t="s">
        <v>613</v>
      </c>
      <c r="B420" s="2" t="s">
        <v>229</v>
      </c>
      <c r="C420" s="3" t="s">
        <v>682</v>
      </c>
    </row>
    <row r="421">
      <c r="A421" s="2" t="s">
        <v>613</v>
      </c>
      <c r="B421" s="2" t="s">
        <v>1</v>
      </c>
      <c r="C421" s="3" t="s">
        <v>683</v>
      </c>
    </row>
    <row r="422">
      <c r="A422" s="2" t="s">
        <v>613</v>
      </c>
      <c r="B422" s="2" t="s">
        <v>109</v>
      </c>
      <c r="C422" s="3" t="s">
        <v>684</v>
      </c>
    </row>
    <row r="423">
      <c r="A423" s="2" t="s">
        <v>613</v>
      </c>
      <c r="B423" s="2" t="s">
        <v>115</v>
      </c>
      <c r="C423" s="3" t="s">
        <v>685</v>
      </c>
    </row>
    <row r="424">
      <c r="A424" s="2" t="s">
        <v>613</v>
      </c>
      <c r="B424" s="2" t="s">
        <v>151</v>
      </c>
      <c r="C424" s="3" t="s">
        <v>686</v>
      </c>
    </row>
    <row r="425">
      <c r="A425" s="2" t="s">
        <v>613</v>
      </c>
      <c r="B425" s="2" t="s">
        <v>157</v>
      </c>
      <c r="C425" s="3" t="s">
        <v>687</v>
      </c>
    </row>
    <row r="426">
      <c r="A426" s="2" t="s">
        <v>613</v>
      </c>
      <c r="B426" s="2" t="s">
        <v>163</v>
      </c>
      <c r="C426" s="3" t="s">
        <v>688</v>
      </c>
    </row>
    <row r="427">
      <c r="A427" s="2" t="s">
        <v>613</v>
      </c>
      <c r="B427" s="2" t="s">
        <v>169</v>
      </c>
      <c r="C427" s="3" t="s">
        <v>689</v>
      </c>
    </row>
    <row r="428">
      <c r="A428" s="2" t="s">
        <v>613</v>
      </c>
      <c r="B428" s="2" t="s">
        <v>175</v>
      </c>
      <c r="C428" s="3" t="s">
        <v>690</v>
      </c>
    </row>
    <row r="429">
      <c r="A429" s="2" t="s">
        <v>613</v>
      </c>
      <c r="B429" s="2" t="s">
        <v>1</v>
      </c>
      <c r="C429" s="3" t="s">
        <v>691</v>
      </c>
    </row>
    <row r="430">
      <c r="A430" s="2" t="s">
        <v>613</v>
      </c>
      <c r="B430" s="2" t="s">
        <v>109</v>
      </c>
      <c r="C430" s="3" t="s">
        <v>692</v>
      </c>
    </row>
    <row r="431">
      <c r="A431" s="2" t="s">
        <v>613</v>
      </c>
      <c r="B431" s="2" t="s">
        <v>115</v>
      </c>
      <c r="C431" s="3" t="s">
        <v>693</v>
      </c>
    </row>
    <row r="432">
      <c r="A432" s="2" t="s">
        <v>613</v>
      </c>
      <c r="B432" s="2" t="s">
        <v>121</v>
      </c>
      <c r="C432" s="3" t="s">
        <v>694</v>
      </c>
    </row>
    <row r="433">
      <c r="A433" s="2" t="s">
        <v>613</v>
      </c>
      <c r="B433" s="2" t="s">
        <v>133</v>
      </c>
      <c r="C433" s="3" t="s">
        <v>695</v>
      </c>
    </row>
    <row r="434">
      <c r="A434" s="2" t="s">
        <v>613</v>
      </c>
      <c r="B434" s="2" t="s">
        <v>151</v>
      </c>
      <c r="C434" s="3" t="s">
        <v>696</v>
      </c>
    </row>
    <row r="435">
      <c r="A435" s="2" t="s">
        <v>613</v>
      </c>
      <c r="B435" s="2" t="s">
        <v>157</v>
      </c>
      <c r="C435" s="3" t="s">
        <v>697</v>
      </c>
    </row>
    <row r="436">
      <c r="A436" s="2" t="s">
        <v>613</v>
      </c>
      <c r="B436" s="2" t="s">
        <v>163</v>
      </c>
      <c r="C436" s="3" t="s">
        <v>698</v>
      </c>
    </row>
    <row r="437">
      <c r="A437" s="2" t="s">
        <v>613</v>
      </c>
      <c r="B437" s="2" t="s">
        <v>169</v>
      </c>
      <c r="C437" s="3" t="s">
        <v>699</v>
      </c>
    </row>
    <row r="438">
      <c r="A438" s="2" t="s">
        <v>613</v>
      </c>
      <c r="B438" s="2" t="s">
        <v>175</v>
      </c>
      <c r="C438" s="3" t="s">
        <v>700</v>
      </c>
    </row>
    <row r="439">
      <c r="A439" s="2" t="s">
        <v>613</v>
      </c>
      <c r="B439" s="2" t="s">
        <v>1</v>
      </c>
      <c r="C439" s="3" t="s">
        <v>701</v>
      </c>
    </row>
    <row r="440">
      <c r="A440" s="2" t="s">
        <v>613</v>
      </c>
      <c r="B440" s="2" t="s">
        <v>109</v>
      </c>
      <c r="C440" s="3" t="s">
        <v>702</v>
      </c>
    </row>
    <row r="441">
      <c r="A441" s="2" t="s">
        <v>613</v>
      </c>
      <c r="B441" s="2" t="s">
        <v>115</v>
      </c>
      <c r="C441" s="3" t="s">
        <v>703</v>
      </c>
    </row>
    <row r="442">
      <c r="A442" s="2" t="s">
        <v>613</v>
      </c>
      <c r="B442" s="2" t="s">
        <v>121</v>
      </c>
      <c r="C442" s="3" t="s">
        <v>704</v>
      </c>
    </row>
    <row r="443">
      <c r="A443" s="2" t="s">
        <v>613</v>
      </c>
      <c r="B443" s="2" t="s">
        <v>133</v>
      </c>
      <c r="C443" s="3" t="s">
        <v>705</v>
      </c>
    </row>
    <row r="444">
      <c r="A444" s="2" t="s">
        <v>613</v>
      </c>
      <c r="B444" s="2" t="s">
        <v>187</v>
      </c>
      <c r="C444" s="3" t="s">
        <v>706</v>
      </c>
    </row>
    <row r="445">
      <c r="A445" s="2" t="s">
        <v>613</v>
      </c>
      <c r="B445" s="2" t="s">
        <v>193</v>
      </c>
      <c r="C445" s="3" t="s">
        <v>707</v>
      </c>
    </row>
    <row r="446">
      <c r="A446" s="2" t="s">
        <v>613</v>
      </c>
      <c r="B446" s="2" t="s">
        <v>199</v>
      </c>
      <c r="C446" s="3" t="s">
        <v>708</v>
      </c>
    </row>
    <row r="447">
      <c r="A447" s="2" t="s">
        <v>613</v>
      </c>
      <c r="B447" s="2" t="s">
        <v>205</v>
      </c>
      <c r="C447" s="3" t="s">
        <v>709</v>
      </c>
    </row>
    <row r="448">
      <c r="A448" s="2" t="s">
        <v>613</v>
      </c>
      <c r="B448" s="2" t="s">
        <v>211</v>
      </c>
      <c r="C448" s="3" t="s">
        <v>710</v>
      </c>
    </row>
    <row r="449">
      <c r="A449" s="2" t="s">
        <v>613</v>
      </c>
      <c r="B449" s="2" t="s">
        <v>109</v>
      </c>
      <c r="C449" s="3" t="s">
        <v>711</v>
      </c>
    </row>
    <row r="450">
      <c r="A450" s="2" t="s">
        <v>613</v>
      </c>
      <c r="B450" s="2" t="s">
        <v>115</v>
      </c>
      <c r="C450" s="3" t="s">
        <v>712</v>
      </c>
    </row>
    <row r="451">
      <c r="A451" s="2" t="s">
        <v>613</v>
      </c>
      <c r="B451" s="2" t="s">
        <v>121</v>
      </c>
      <c r="C451" s="3" t="s">
        <v>713</v>
      </c>
    </row>
    <row r="452">
      <c r="A452" s="2" t="s">
        <v>613</v>
      </c>
      <c r="B452" s="2" t="s">
        <v>133</v>
      </c>
      <c r="C452" s="3" t="s">
        <v>714</v>
      </c>
    </row>
    <row r="453">
      <c r="A453" s="2" t="s">
        <v>613</v>
      </c>
      <c r="B453" s="2" t="s">
        <v>1</v>
      </c>
      <c r="C453" s="3" t="s">
        <v>715</v>
      </c>
    </row>
    <row r="454">
      <c r="A454" s="2" t="s">
        <v>613</v>
      </c>
      <c r="B454" s="2" t="s">
        <v>217</v>
      </c>
      <c r="C454" s="3" t="s">
        <v>716</v>
      </c>
    </row>
    <row r="455">
      <c r="A455" s="2" t="s">
        <v>613</v>
      </c>
      <c r="B455" s="2" t="s">
        <v>1</v>
      </c>
      <c r="C455" s="3" t="s">
        <v>717</v>
      </c>
    </row>
    <row r="456">
      <c r="A456" s="2" t="s">
        <v>613</v>
      </c>
      <c r="B456" s="2" t="s">
        <v>109</v>
      </c>
      <c r="C456" s="3" t="s">
        <v>718</v>
      </c>
    </row>
    <row r="457">
      <c r="A457" s="2" t="s">
        <v>613</v>
      </c>
      <c r="B457" s="2" t="s">
        <v>115</v>
      </c>
      <c r="C457" s="3" t="s">
        <v>719</v>
      </c>
    </row>
    <row r="458">
      <c r="A458" s="2" t="s">
        <v>613</v>
      </c>
      <c r="B458" s="2" t="s">
        <v>121</v>
      </c>
      <c r="C458" s="3" t="s">
        <v>720</v>
      </c>
    </row>
    <row r="459">
      <c r="A459" s="2" t="s">
        <v>613</v>
      </c>
      <c r="B459" s="2" t="s">
        <v>133</v>
      </c>
      <c r="C459" s="3" t="s">
        <v>721</v>
      </c>
    </row>
    <row r="460">
      <c r="A460" s="2" t="s">
        <v>613</v>
      </c>
      <c r="B460" s="2" t="s">
        <v>199</v>
      </c>
      <c r="C460" s="3" t="s">
        <v>722</v>
      </c>
    </row>
    <row r="461">
      <c r="A461" s="2" t="s">
        <v>613</v>
      </c>
      <c r="B461" s="2" t="s">
        <v>205</v>
      </c>
      <c r="C461" s="3" t="s">
        <v>723</v>
      </c>
    </row>
    <row r="462">
      <c r="A462" s="2" t="s">
        <v>613</v>
      </c>
      <c r="B462" s="2" t="s">
        <v>211</v>
      </c>
      <c r="C462" s="3" t="s">
        <v>724</v>
      </c>
    </row>
    <row r="463">
      <c r="A463" s="2" t="s">
        <v>613</v>
      </c>
      <c r="B463" s="2" t="s">
        <v>217</v>
      </c>
      <c r="C463" s="3" t="s">
        <v>725</v>
      </c>
    </row>
    <row r="464">
      <c r="A464" s="2" t="s">
        <v>613</v>
      </c>
      <c r="B464" s="2" t="s">
        <v>223</v>
      </c>
      <c r="C464" s="3" t="s">
        <v>726</v>
      </c>
    </row>
    <row r="465">
      <c r="A465" s="2" t="s">
        <v>613</v>
      </c>
      <c r="B465" s="2" t="s">
        <v>1</v>
      </c>
      <c r="C465" s="3" t="s">
        <v>727</v>
      </c>
    </row>
    <row r="466">
      <c r="A466" s="2" t="s">
        <v>613</v>
      </c>
      <c r="B466" s="2" t="s">
        <v>109</v>
      </c>
      <c r="C466" s="3" t="s">
        <v>728</v>
      </c>
    </row>
    <row r="467">
      <c r="A467" s="2" t="s">
        <v>613</v>
      </c>
      <c r="B467" s="2" t="s">
        <v>115</v>
      </c>
      <c r="C467" s="3" t="s">
        <v>729</v>
      </c>
    </row>
    <row r="468">
      <c r="A468" s="2" t="s">
        <v>613</v>
      </c>
      <c r="B468" s="2" t="s">
        <v>121</v>
      </c>
      <c r="C468" s="3" t="s">
        <v>730</v>
      </c>
    </row>
    <row r="469">
      <c r="A469" s="2" t="s">
        <v>613</v>
      </c>
      <c r="B469" s="2" t="s">
        <v>133</v>
      </c>
      <c r="C469" s="3" t="s">
        <v>731</v>
      </c>
    </row>
    <row r="470">
      <c r="A470" s="2" t="s">
        <v>613</v>
      </c>
      <c r="B470" s="2" t="s">
        <v>193</v>
      </c>
      <c r="C470" s="3" t="s">
        <v>732</v>
      </c>
    </row>
    <row r="471">
      <c r="A471" s="2" t="s">
        <v>613</v>
      </c>
      <c r="B471" s="2" t="s">
        <v>199</v>
      </c>
      <c r="C471" s="3" t="s">
        <v>733</v>
      </c>
    </row>
    <row r="472">
      <c r="A472" s="2" t="s">
        <v>613</v>
      </c>
      <c r="B472" s="2" t="s">
        <v>205</v>
      </c>
      <c r="C472" s="3" t="s">
        <v>734</v>
      </c>
    </row>
    <row r="473">
      <c r="A473" s="2" t="s">
        <v>613</v>
      </c>
      <c r="B473" s="2" t="s">
        <v>211</v>
      </c>
      <c r="C473" s="3" t="s">
        <v>735</v>
      </c>
    </row>
    <row r="474">
      <c r="A474" s="2" t="s">
        <v>613</v>
      </c>
      <c r="B474" s="2" t="s">
        <v>217</v>
      </c>
      <c r="C474" s="3" t="s">
        <v>736</v>
      </c>
    </row>
    <row r="475">
      <c r="A475" s="2" t="s">
        <v>613</v>
      </c>
      <c r="B475" s="2" t="s">
        <v>121</v>
      </c>
      <c r="C475" s="3" t="s">
        <v>737</v>
      </c>
    </row>
    <row r="476">
      <c r="A476" s="2" t="s">
        <v>613</v>
      </c>
      <c r="B476" s="2" t="s">
        <v>133</v>
      </c>
      <c r="C476" s="3" t="s">
        <v>738</v>
      </c>
    </row>
    <row r="477">
      <c r="A477" s="2" t="s">
        <v>613</v>
      </c>
      <c r="B477" s="2" t="s">
        <v>139</v>
      </c>
      <c r="C477" s="3" t="s">
        <v>739</v>
      </c>
    </row>
    <row r="478">
      <c r="A478" s="2" t="s">
        <v>613</v>
      </c>
      <c r="B478" s="2" t="s">
        <v>145</v>
      </c>
      <c r="C478" s="3" t="s">
        <v>740</v>
      </c>
    </row>
    <row r="479">
      <c r="A479" s="2" t="s">
        <v>613</v>
      </c>
      <c r="B479" s="2" t="s">
        <v>151</v>
      </c>
      <c r="C479" s="3" t="s">
        <v>741</v>
      </c>
    </row>
    <row r="480">
      <c r="A480" s="2" t="s">
        <v>613</v>
      </c>
      <c r="B480" s="2" t="s">
        <v>223</v>
      </c>
      <c r="C480" s="3" t="s">
        <v>742</v>
      </c>
    </row>
    <row r="481">
      <c r="A481" s="2" t="s">
        <v>613</v>
      </c>
      <c r="B481" s="2" t="s">
        <v>229</v>
      </c>
      <c r="C481" s="3" t="s">
        <v>743</v>
      </c>
    </row>
    <row r="482">
      <c r="A482" s="2" t="s">
        <v>613</v>
      </c>
      <c r="B482" s="2" t="s">
        <v>1</v>
      </c>
      <c r="C482" s="3" t="s">
        <v>744</v>
      </c>
    </row>
    <row r="483">
      <c r="A483" s="2" t="s">
        <v>613</v>
      </c>
      <c r="B483" s="2" t="s">
        <v>109</v>
      </c>
      <c r="C483" s="3" t="s">
        <v>745</v>
      </c>
    </row>
    <row r="484">
      <c r="A484" s="2" t="s">
        <v>613</v>
      </c>
      <c r="B484" s="2" t="s">
        <v>115</v>
      </c>
      <c r="C484" s="3" t="s">
        <v>746</v>
      </c>
    </row>
    <row r="485">
      <c r="A485" s="2" t="s">
        <v>613</v>
      </c>
      <c r="B485" s="2" t="s">
        <v>133</v>
      </c>
      <c r="C485" s="3" t="s">
        <v>747</v>
      </c>
    </row>
    <row r="486">
      <c r="A486" s="2" t="s">
        <v>613</v>
      </c>
      <c r="B486" s="2" t="s">
        <v>139</v>
      </c>
      <c r="C486" s="3" t="s">
        <v>748</v>
      </c>
    </row>
    <row r="487">
      <c r="A487" s="2" t="s">
        <v>613</v>
      </c>
      <c r="B487" s="2" t="s">
        <v>145</v>
      </c>
      <c r="C487" s="3" t="s">
        <v>749</v>
      </c>
    </row>
    <row r="488">
      <c r="A488" s="2" t="s">
        <v>613</v>
      </c>
      <c r="B488" s="2" t="s">
        <v>151</v>
      </c>
      <c r="C488" s="3" t="s">
        <v>750</v>
      </c>
    </row>
    <row r="489">
      <c r="A489" s="2" t="s">
        <v>613</v>
      </c>
      <c r="B489" s="2" t="s">
        <v>157</v>
      </c>
      <c r="C489" s="3" t="s">
        <v>751</v>
      </c>
    </row>
    <row r="490">
      <c r="A490" s="2" t="s">
        <v>613</v>
      </c>
      <c r="B490" s="2" t="s">
        <v>229</v>
      </c>
      <c r="C490" s="3" t="s">
        <v>752</v>
      </c>
    </row>
    <row r="491">
      <c r="A491" s="2" t="s">
        <v>613</v>
      </c>
      <c r="B491" s="2" t="s">
        <v>1</v>
      </c>
      <c r="C491" s="3" t="s">
        <v>753</v>
      </c>
    </row>
    <row r="492">
      <c r="A492" s="2" t="s">
        <v>613</v>
      </c>
      <c r="B492" s="2" t="s">
        <v>109</v>
      </c>
      <c r="C492" s="3" t="s">
        <v>754</v>
      </c>
    </row>
    <row r="493">
      <c r="A493" s="2" t="s">
        <v>613</v>
      </c>
      <c r="B493" s="2" t="s">
        <v>115</v>
      </c>
      <c r="C493" s="3" t="s">
        <v>755</v>
      </c>
    </row>
    <row r="494">
      <c r="A494" s="2" t="s">
        <v>613</v>
      </c>
      <c r="B494" s="2" t="s">
        <v>121</v>
      </c>
      <c r="C494" s="3" t="s">
        <v>756</v>
      </c>
    </row>
    <row r="495">
      <c r="A495" s="2" t="s">
        <v>613</v>
      </c>
      <c r="B495" s="2" t="s">
        <v>133</v>
      </c>
      <c r="C495" s="3" t="s">
        <v>757</v>
      </c>
    </row>
    <row r="496">
      <c r="A496" s="2" t="s">
        <v>613</v>
      </c>
      <c r="B496" s="2" t="s">
        <v>139</v>
      </c>
      <c r="C496" s="3" t="s">
        <v>758</v>
      </c>
    </row>
    <row r="497">
      <c r="A497" s="2" t="s">
        <v>613</v>
      </c>
      <c r="B497" s="2" t="s">
        <v>145</v>
      </c>
      <c r="C497" s="3" t="s">
        <v>759</v>
      </c>
    </row>
    <row r="498">
      <c r="A498" s="2" t="s">
        <v>613</v>
      </c>
      <c r="B498" s="2" t="s">
        <v>151</v>
      </c>
      <c r="C498" s="3" t="s">
        <v>760</v>
      </c>
    </row>
    <row r="499">
      <c r="A499" s="2" t="s">
        <v>613</v>
      </c>
      <c r="B499" s="2" t="s">
        <v>157</v>
      </c>
      <c r="C499" s="3" t="s">
        <v>761</v>
      </c>
    </row>
    <row r="500">
      <c r="A500" s="2" t="s">
        <v>613</v>
      </c>
      <c r="B500" s="2" t="s">
        <v>1</v>
      </c>
      <c r="C500" s="3" t="s">
        <v>762</v>
      </c>
    </row>
    <row r="501">
      <c r="A501" s="2" t="s">
        <v>613</v>
      </c>
      <c r="B501" s="2" t="s">
        <v>109</v>
      </c>
      <c r="C501" s="3" t="s">
        <v>763</v>
      </c>
    </row>
    <row r="502">
      <c r="A502" s="2" t="s">
        <v>613</v>
      </c>
      <c r="B502" s="2" t="s">
        <v>115</v>
      </c>
      <c r="C502" s="3" t="s">
        <v>764</v>
      </c>
    </row>
    <row r="503">
      <c r="A503" s="2" t="s">
        <v>613</v>
      </c>
      <c r="B503" s="2" t="s">
        <v>121</v>
      </c>
      <c r="C503" s="3" t="s">
        <v>765</v>
      </c>
    </row>
    <row r="504">
      <c r="A504" s="2" t="s">
        <v>613</v>
      </c>
      <c r="B504" s="2" t="s">
        <v>133</v>
      </c>
      <c r="C504" s="3" t="s">
        <v>766</v>
      </c>
    </row>
    <row r="505">
      <c r="A505" s="2" t="s">
        <v>613</v>
      </c>
      <c r="B505" s="2" t="s">
        <v>139</v>
      </c>
      <c r="C505" s="3" t="s">
        <v>767</v>
      </c>
    </row>
    <row r="506">
      <c r="A506" s="2" t="s">
        <v>613</v>
      </c>
      <c r="B506" s="2" t="s">
        <v>211</v>
      </c>
      <c r="C506" s="3" t="s">
        <v>768</v>
      </c>
    </row>
    <row r="507">
      <c r="A507" s="2" t="s">
        <v>613</v>
      </c>
      <c r="B507" s="2" t="s">
        <v>217</v>
      </c>
      <c r="C507" s="3" t="s">
        <v>769</v>
      </c>
    </row>
    <row r="508">
      <c r="A508" s="2" t="s">
        <v>613</v>
      </c>
      <c r="B508" s="2" t="s">
        <v>223</v>
      </c>
      <c r="C508" s="3" t="s">
        <v>770</v>
      </c>
    </row>
    <row r="509">
      <c r="A509" s="2" t="s">
        <v>613</v>
      </c>
      <c r="B509" s="2" t="s">
        <v>229</v>
      </c>
      <c r="C509" s="3" t="s">
        <v>771</v>
      </c>
    </row>
    <row r="510">
      <c r="A510" s="2" t="s">
        <v>613</v>
      </c>
      <c r="B510" s="2" t="s">
        <v>1</v>
      </c>
      <c r="C510" s="3" t="s">
        <v>772</v>
      </c>
    </row>
    <row r="511">
      <c r="A511" s="2" t="s">
        <v>613</v>
      </c>
      <c r="B511" s="2" t="s">
        <v>109</v>
      </c>
      <c r="C511" s="3" t="s">
        <v>773</v>
      </c>
    </row>
    <row r="512">
      <c r="A512" s="2" t="s">
        <v>613</v>
      </c>
      <c r="B512" s="2" t="s">
        <v>115</v>
      </c>
      <c r="C512" s="3" t="s">
        <v>774</v>
      </c>
    </row>
    <row r="513">
      <c r="A513" s="2" t="s">
        <v>613</v>
      </c>
      <c r="B513" s="2" t="s">
        <v>121</v>
      </c>
      <c r="C513" s="3" t="s">
        <v>775</v>
      </c>
    </row>
    <row r="514">
      <c r="A514" s="2" t="s">
        <v>613</v>
      </c>
      <c r="B514" s="2" t="s">
        <v>133</v>
      </c>
      <c r="C514" s="3" t="s">
        <v>776</v>
      </c>
    </row>
    <row r="515">
      <c r="A515" s="2" t="s">
        <v>613</v>
      </c>
      <c r="B515" s="2" t="s">
        <v>211</v>
      </c>
      <c r="C515" s="3" t="s">
        <v>777</v>
      </c>
    </row>
    <row r="516">
      <c r="A516" s="2" t="s">
        <v>613</v>
      </c>
      <c r="B516" s="2" t="s">
        <v>217</v>
      </c>
      <c r="C516" s="3" t="s">
        <v>778</v>
      </c>
    </row>
    <row r="517">
      <c r="A517" s="2" t="s">
        <v>613</v>
      </c>
      <c r="B517" s="2" t="s">
        <v>223</v>
      </c>
      <c r="C517" s="3" t="s">
        <v>779</v>
      </c>
    </row>
    <row r="518">
      <c r="A518" s="2" t="s">
        <v>613</v>
      </c>
      <c r="B518" s="2" t="s">
        <v>229</v>
      </c>
      <c r="C518" s="3" t="s">
        <v>780</v>
      </c>
    </row>
    <row r="519">
      <c r="A519" s="2" t="s">
        <v>613</v>
      </c>
      <c r="B519" s="2" t="s">
        <v>1</v>
      </c>
      <c r="C519" s="3" t="s">
        <v>781</v>
      </c>
    </row>
    <row r="520">
      <c r="A520" s="2" t="s">
        <v>613</v>
      </c>
      <c r="B520" s="2" t="s">
        <v>109</v>
      </c>
      <c r="C520" s="3" t="s">
        <v>782</v>
      </c>
    </row>
    <row r="521">
      <c r="A521" s="2" t="s">
        <v>613</v>
      </c>
      <c r="B521" s="2" t="s">
        <v>115</v>
      </c>
      <c r="C521" s="3" t="s">
        <v>783</v>
      </c>
    </row>
    <row r="522">
      <c r="A522" s="2" t="s">
        <v>613</v>
      </c>
      <c r="B522" s="2" t="s">
        <v>121</v>
      </c>
      <c r="C522" s="3" t="s">
        <v>784</v>
      </c>
    </row>
    <row r="523">
      <c r="A523" s="2" t="s">
        <v>613</v>
      </c>
      <c r="B523" s="2" t="s">
        <v>133</v>
      </c>
      <c r="C523" s="3" t="s">
        <v>785</v>
      </c>
    </row>
    <row r="524">
      <c r="A524" s="2" t="s">
        <v>613</v>
      </c>
      <c r="B524" s="2" t="s">
        <v>139</v>
      </c>
      <c r="C524" s="3" t="s">
        <v>786</v>
      </c>
    </row>
    <row r="525">
      <c r="A525" s="2" t="s">
        <v>613</v>
      </c>
      <c r="B525" s="2" t="s">
        <v>223</v>
      </c>
      <c r="C525" s="3" t="s">
        <v>787</v>
      </c>
    </row>
    <row r="526">
      <c r="A526" s="2" t="s">
        <v>613</v>
      </c>
      <c r="B526" s="2" t="s">
        <v>229</v>
      </c>
      <c r="C526" s="3" t="s">
        <v>788</v>
      </c>
    </row>
    <row r="527">
      <c r="A527" s="2" t="s">
        <v>613</v>
      </c>
      <c r="B527" s="2" t="s">
        <v>1</v>
      </c>
      <c r="C527" s="3" t="s">
        <v>789</v>
      </c>
    </row>
    <row r="528">
      <c r="A528" s="2" t="s">
        <v>613</v>
      </c>
      <c r="B528" s="2" t="s">
        <v>109</v>
      </c>
      <c r="C528" s="3" t="s">
        <v>790</v>
      </c>
    </row>
    <row r="529">
      <c r="A529" s="2" t="s">
        <v>613</v>
      </c>
      <c r="B529" s="2" t="s">
        <v>115</v>
      </c>
      <c r="C529" s="3" t="s">
        <v>791</v>
      </c>
    </row>
    <row r="530">
      <c r="A530" s="2" t="s">
        <v>613</v>
      </c>
      <c r="B530" s="2" t="s">
        <v>121</v>
      </c>
      <c r="C530" s="3" t="s">
        <v>792</v>
      </c>
    </row>
    <row r="531">
      <c r="A531" s="2" t="s">
        <v>613</v>
      </c>
      <c r="B531" s="2" t="s">
        <v>133</v>
      </c>
      <c r="C531" s="3" t="s">
        <v>793</v>
      </c>
    </row>
    <row r="532">
      <c r="A532" s="2" t="s">
        <v>613</v>
      </c>
      <c r="B532" s="2" t="s">
        <v>163</v>
      </c>
      <c r="C532" s="3" t="s">
        <v>794</v>
      </c>
    </row>
    <row r="533">
      <c r="A533" s="2" t="s">
        <v>613</v>
      </c>
      <c r="B533" s="2" t="s">
        <v>169</v>
      </c>
      <c r="C533" s="3" t="s">
        <v>795</v>
      </c>
    </row>
    <row r="534">
      <c r="A534" s="2" t="s">
        <v>613</v>
      </c>
      <c r="B534" s="2" t="s">
        <v>175</v>
      </c>
      <c r="C534" s="3" t="s">
        <v>796</v>
      </c>
    </row>
    <row r="535">
      <c r="A535" s="2" t="s">
        <v>613</v>
      </c>
      <c r="B535" s="2" t="s">
        <v>181</v>
      </c>
      <c r="C535" s="3" t="s">
        <v>797</v>
      </c>
    </row>
    <row r="536">
      <c r="A536" s="2" t="s">
        <v>613</v>
      </c>
      <c r="B536" s="2" t="s">
        <v>187</v>
      </c>
      <c r="C536" s="3" t="s">
        <v>798</v>
      </c>
    </row>
    <row r="537">
      <c r="A537" s="2" t="s">
        <v>613</v>
      </c>
      <c r="B537" s="2" t="s">
        <v>1</v>
      </c>
      <c r="C537" s="3" t="s">
        <v>799</v>
      </c>
    </row>
    <row r="538">
      <c r="A538" s="2" t="s">
        <v>613</v>
      </c>
      <c r="B538" s="2" t="s">
        <v>109</v>
      </c>
      <c r="C538" s="3" t="s">
        <v>800</v>
      </c>
    </row>
    <row r="539">
      <c r="A539" s="2" t="s">
        <v>613</v>
      </c>
      <c r="B539" s="2" t="s">
        <v>115</v>
      </c>
      <c r="C539" s="3" t="s">
        <v>801</v>
      </c>
    </row>
    <row r="540">
      <c r="A540" s="2" t="s">
        <v>613</v>
      </c>
      <c r="B540" s="2" t="s">
        <v>121</v>
      </c>
      <c r="C540" s="3" t="s">
        <v>802</v>
      </c>
    </row>
    <row r="541">
      <c r="A541" s="2" t="s">
        <v>613</v>
      </c>
      <c r="B541" s="2" t="s">
        <v>133</v>
      </c>
      <c r="C541" s="3" t="s">
        <v>803</v>
      </c>
    </row>
    <row r="542">
      <c r="A542" s="2" t="s">
        <v>613</v>
      </c>
      <c r="B542" s="2" t="s">
        <v>199</v>
      </c>
      <c r="C542" s="3" t="s">
        <v>804</v>
      </c>
    </row>
    <row r="543">
      <c r="A543" s="2" t="s">
        <v>613</v>
      </c>
      <c r="B543" s="2" t="s">
        <v>205</v>
      </c>
      <c r="C543" s="3" t="s">
        <v>805</v>
      </c>
    </row>
    <row r="544">
      <c r="A544" s="2" t="s">
        <v>613</v>
      </c>
      <c r="B544" s="2" t="s">
        <v>211</v>
      </c>
      <c r="C544" s="3" t="s">
        <v>806</v>
      </c>
    </row>
    <row r="545">
      <c r="A545" s="2" t="s">
        <v>613</v>
      </c>
      <c r="B545" s="2" t="s">
        <v>217</v>
      </c>
      <c r="C545" s="3" t="s">
        <v>807</v>
      </c>
    </row>
    <row r="546">
      <c r="A546" s="2" t="s">
        <v>613</v>
      </c>
      <c r="B546" s="2" t="s">
        <v>223</v>
      </c>
      <c r="C546" s="3" t="s">
        <v>808</v>
      </c>
    </row>
    <row r="547">
      <c r="A547" s="2" t="s">
        <v>613</v>
      </c>
      <c r="B547" s="2" t="s">
        <v>1</v>
      </c>
      <c r="C547" s="3" t="s">
        <v>809</v>
      </c>
    </row>
    <row r="548">
      <c r="A548" s="2" t="s">
        <v>613</v>
      </c>
      <c r="B548" s="2" t="s">
        <v>109</v>
      </c>
      <c r="C548" s="3" t="s">
        <v>810</v>
      </c>
    </row>
    <row r="549">
      <c r="A549" s="2" t="s">
        <v>613</v>
      </c>
      <c r="B549" s="2" t="s">
        <v>115</v>
      </c>
      <c r="C549" s="3" t="s">
        <v>811</v>
      </c>
    </row>
    <row r="550">
      <c r="A550" s="2" t="s">
        <v>613</v>
      </c>
      <c r="B550" s="2" t="s">
        <v>121</v>
      </c>
      <c r="C550" s="3" t="s">
        <v>812</v>
      </c>
    </row>
    <row r="551">
      <c r="A551" s="2" t="s">
        <v>613</v>
      </c>
      <c r="B551" s="2" t="s">
        <v>133</v>
      </c>
      <c r="C551" s="3" t="s">
        <v>813</v>
      </c>
    </row>
    <row r="552">
      <c r="A552" s="2" t="s">
        <v>613</v>
      </c>
      <c r="B552" s="2" t="s">
        <v>181</v>
      </c>
      <c r="C552" s="3" t="s">
        <v>814</v>
      </c>
    </row>
    <row r="553">
      <c r="A553" s="2" t="s">
        <v>613</v>
      </c>
      <c r="B553" s="2" t="s">
        <v>187</v>
      </c>
      <c r="C553" s="3" t="s">
        <v>815</v>
      </c>
    </row>
    <row r="554">
      <c r="A554" s="2" t="s">
        <v>613</v>
      </c>
      <c r="B554" s="2" t="s">
        <v>193</v>
      </c>
      <c r="C554" s="3" t="s">
        <v>816</v>
      </c>
    </row>
    <row r="555">
      <c r="A555" s="2" t="s">
        <v>613</v>
      </c>
      <c r="B555" s="2" t="s">
        <v>199</v>
      </c>
      <c r="C555" s="3" t="s">
        <v>817</v>
      </c>
    </row>
    <row r="556">
      <c r="A556" s="2" t="s">
        <v>613</v>
      </c>
      <c r="B556" s="2" t="s">
        <v>205</v>
      </c>
      <c r="C556" s="3" t="s">
        <v>818</v>
      </c>
    </row>
    <row r="557">
      <c r="A557" s="2" t="s">
        <v>613</v>
      </c>
      <c r="B557" s="2" t="s">
        <v>1</v>
      </c>
      <c r="C557" s="3" t="s">
        <v>819</v>
      </c>
    </row>
    <row r="558">
      <c r="A558" s="2" t="s">
        <v>613</v>
      </c>
      <c r="B558" s="2" t="s">
        <v>109</v>
      </c>
      <c r="C558" s="3" t="s">
        <v>820</v>
      </c>
    </row>
    <row r="559">
      <c r="A559" s="2" t="s">
        <v>613</v>
      </c>
      <c r="B559" s="2" t="s">
        <v>115</v>
      </c>
      <c r="C559" s="3" t="s">
        <v>821</v>
      </c>
    </row>
    <row r="560">
      <c r="A560" s="2" t="s">
        <v>613</v>
      </c>
      <c r="B560" s="2" t="s">
        <v>121</v>
      </c>
      <c r="C560" s="3" t="s">
        <v>822</v>
      </c>
    </row>
    <row r="561">
      <c r="A561" s="2" t="s">
        <v>613</v>
      </c>
      <c r="B561" s="2" t="s">
        <v>133</v>
      </c>
      <c r="C561" s="3" t="s">
        <v>823</v>
      </c>
    </row>
    <row r="562">
      <c r="A562" s="2" t="s">
        <v>613</v>
      </c>
      <c r="B562" s="2" t="s">
        <v>139</v>
      </c>
      <c r="C562" s="3" t="s">
        <v>824</v>
      </c>
    </row>
    <row r="563">
      <c r="A563" s="2" t="s">
        <v>613</v>
      </c>
      <c r="B563" s="2" t="s">
        <v>145</v>
      </c>
      <c r="C563" s="3" t="s">
        <v>825</v>
      </c>
    </row>
    <row r="564">
      <c r="A564" s="2" t="s">
        <v>613</v>
      </c>
      <c r="B564" s="2" t="s">
        <v>151</v>
      </c>
      <c r="C564" s="3" t="s">
        <v>826</v>
      </c>
    </row>
    <row r="565">
      <c r="A565" s="2" t="s">
        <v>613</v>
      </c>
      <c r="B565" s="2" t="s">
        <v>157</v>
      </c>
      <c r="C565" s="3" t="s">
        <v>827</v>
      </c>
    </row>
    <row r="566">
      <c r="A566" s="2" t="s">
        <v>613</v>
      </c>
      <c r="B566" s="2" t="s">
        <v>163</v>
      </c>
      <c r="C566" s="3" t="s">
        <v>828</v>
      </c>
    </row>
    <row r="567">
      <c r="A567" s="2" t="s">
        <v>613</v>
      </c>
      <c r="B567" s="2" t="s">
        <v>229</v>
      </c>
      <c r="C567" s="3" t="s">
        <v>829</v>
      </c>
    </row>
    <row r="568">
      <c r="A568" s="2" t="s">
        <v>613</v>
      </c>
      <c r="B568" s="2" t="s">
        <v>1</v>
      </c>
      <c r="C568" s="3" t="s">
        <v>830</v>
      </c>
    </row>
    <row r="569">
      <c r="A569" s="2" t="s">
        <v>613</v>
      </c>
      <c r="B569" s="2" t="s">
        <v>109</v>
      </c>
      <c r="C569" s="3" t="s">
        <v>831</v>
      </c>
    </row>
    <row r="570">
      <c r="A570" s="2" t="s">
        <v>613</v>
      </c>
      <c r="B570" s="2" t="s">
        <v>115</v>
      </c>
      <c r="C570" s="3" t="s">
        <v>832</v>
      </c>
    </row>
    <row r="571">
      <c r="A571" s="2" t="s">
        <v>613</v>
      </c>
      <c r="B571" s="2" t="s">
        <v>121</v>
      </c>
      <c r="C571" s="3" t="s">
        <v>833</v>
      </c>
    </row>
    <row r="572">
      <c r="A572" s="2" t="s">
        <v>613</v>
      </c>
      <c r="B572" s="2" t="s">
        <v>133</v>
      </c>
      <c r="C572" s="3" t="s">
        <v>834</v>
      </c>
    </row>
    <row r="573">
      <c r="A573" s="2" t="s">
        <v>613</v>
      </c>
      <c r="B573" s="2" t="s">
        <v>187</v>
      </c>
      <c r="C573" s="3" t="s">
        <v>835</v>
      </c>
    </row>
    <row r="574">
      <c r="A574" s="2" t="s">
        <v>613</v>
      </c>
      <c r="B574" s="2" t="s">
        <v>193</v>
      </c>
      <c r="C574" s="3" t="s">
        <v>836</v>
      </c>
    </row>
    <row r="575">
      <c r="A575" s="2" t="s">
        <v>613</v>
      </c>
      <c r="B575" s="2" t="s">
        <v>199</v>
      </c>
      <c r="C575" s="3" t="s">
        <v>837</v>
      </c>
    </row>
    <row r="576">
      <c r="A576" s="2" t="s">
        <v>613</v>
      </c>
      <c r="B576" s="2" t="s">
        <v>205</v>
      </c>
      <c r="C576" s="3" t="s">
        <v>838</v>
      </c>
    </row>
    <row r="577">
      <c r="A577" s="2" t="s">
        <v>613</v>
      </c>
      <c r="B577" s="2" t="s">
        <v>211</v>
      </c>
      <c r="C577" s="3" t="s">
        <v>839</v>
      </c>
    </row>
    <row r="578">
      <c r="A578" s="2" t="s">
        <v>613</v>
      </c>
      <c r="B578" s="2" t="s">
        <v>1</v>
      </c>
      <c r="C578" s="3" t="s">
        <v>840</v>
      </c>
    </row>
    <row r="579">
      <c r="A579" s="2" t="s">
        <v>613</v>
      </c>
      <c r="B579" s="2" t="s">
        <v>109</v>
      </c>
      <c r="C579" s="3" t="s">
        <v>841</v>
      </c>
    </row>
    <row r="580">
      <c r="A580" s="2" t="s">
        <v>613</v>
      </c>
      <c r="B580" s="2" t="s">
        <v>115</v>
      </c>
      <c r="C580" s="3" t="s">
        <v>842</v>
      </c>
    </row>
    <row r="581">
      <c r="A581" s="2" t="s">
        <v>613</v>
      </c>
      <c r="B581" s="2" t="s">
        <v>121</v>
      </c>
      <c r="C581" s="3" t="s">
        <v>843</v>
      </c>
    </row>
    <row r="582">
      <c r="A582" s="2" t="s">
        <v>613</v>
      </c>
      <c r="B582" s="2" t="s">
        <v>133</v>
      </c>
      <c r="C582" s="3" t="s">
        <v>844</v>
      </c>
    </row>
    <row r="583">
      <c r="A583" s="2" t="s">
        <v>613</v>
      </c>
      <c r="B583" s="2" t="s">
        <v>157</v>
      </c>
      <c r="C583" s="3" t="s">
        <v>845</v>
      </c>
    </row>
    <row r="584">
      <c r="A584" s="2" t="s">
        <v>613</v>
      </c>
      <c r="B584" s="2" t="s">
        <v>163</v>
      </c>
      <c r="C584" s="3" t="s">
        <v>846</v>
      </c>
    </row>
    <row r="585">
      <c r="A585" s="2" t="s">
        <v>613</v>
      </c>
      <c r="B585" s="2" t="s">
        <v>169</v>
      </c>
      <c r="C585" s="3" t="s">
        <v>847</v>
      </c>
    </row>
    <row r="586">
      <c r="A586" s="2" t="s">
        <v>613</v>
      </c>
      <c r="B586" s="2" t="s">
        <v>175</v>
      </c>
      <c r="C586" s="3" t="s">
        <v>848</v>
      </c>
    </row>
    <row r="587">
      <c r="A587" s="2" t="s">
        <v>613</v>
      </c>
      <c r="B587" s="2" t="s">
        <v>181</v>
      </c>
      <c r="C587" s="3" t="s">
        <v>849</v>
      </c>
    </row>
    <row r="588">
      <c r="A588" s="2" t="s">
        <v>613</v>
      </c>
      <c r="B588" s="2" t="s">
        <v>1</v>
      </c>
      <c r="C588" s="3" t="s">
        <v>850</v>
      </c>
    </row>
    <row r="589">
      <c r="A589" s="2" t="s">
        <v>613</v>
      </c>
      <c r="B589" s="2" t="s">
        <v>109</v>
      </c>
      <c r="C589" s="3" t="s">
        <v>851</v>
      </c>
    </row>
    <row r="590">
      <c r="A590" s="2" t="s">
        <v>613</v>
      </c>
      <c r="B590" s="2" t="s">
        <v>115</v>
      </c>
      <c r="C590" s="3" t="s">
        <v>852</v>
      </c>
    </row>
    <row r="591">
      <c r="A591" s="2" t="s">
        <v>613</v>
      </c>
      <c r="B591" s="2" t="s">
        <v>121</v>
      </c>
      <c r="C591" s="3" t="s">
        <v>853</v>
      </c>
    </row>
    <row r="592">
      <c r="A592" s="2" t="s">
        <v>613</v>
      </c>
      <c r="B592" s="2" t="s">
        <v>133</v>
      </c>
      <c r="C592" s="3" t="s">
        <v>854</v>
      </c>
    </row>
    <row r="593">
      <c r="A593" s="2" t="s">
        <v>613</v>
      </c>
      <c r="B593" s="2" t="s">
        <v>139</v>
      </c>
      <c r="C593" s="3" t="s">
        <v>855</v>
      </c>
    </row>
    <row r="594">
      <c r="A594" s="2" t="s">
        <v>613</v>
      </c>
      <c r="B594" s="2" t="s">
        <v>145</v>
      </c>
      <c r="C594" s="3" t="s">
        <v>856</v>
      </c>
    </row>
    <row r="595">
      <c r="A595" s="2" t="s">
        <v>613</v>
      </c>
      <c r="B595" s="2" t="s">
        <v>151</v>
      </c>
      <c r="C595" s="3" t="s">
        <v>857</v>
      </c>
    </row>
    <row r="596">
      <c r="A596" s="2" t="s">
        <v>613</v>
      </c>
      <c r="B596" s="2" t="s">
        <v>169</v>
      </c>
      <c r="C596" s="3" t="s">
        <v>858</v>
      </c>
    </row>
    <row r="597">
      <c r="A597" s="2" t="s">
        <v>613</v>
      </c>
      <c r="B597" s="2" t="s">
        <v>175</v>
      </c>
      <c r="C597" s="3" t="s">
        <v>859</v>
      </c>
    </row>
    <row r="598">
      <c r="A598" s="2" t="s">
        <v>613</v>
      </c>
      <c r="B598" s="2" t="s">
        <v>181</v>
      </c>
      <c r="C598" s="3" t="s">
        <v>860</v>
      </c>
    </row>
    <row r="599">
      <c r="A599" s="2" t="s">
        <v>613</v>
      </c>
      <c r="B599" s="2" t="s">
        <v>187</v>
      </c>
      <c r="C599" s="3" t="s">
        <v>861</v>
      </c>
    </row>
    <row r="600">
      <c r="A600" s="2" t="s">
        <v>613</v>
      </c>
      <c r="B600" s="2" t="s">
        <v>193</v>
      </c>
      <c r="C600" s="3" t="s">
        <v>862</v>
      </c>
    </row>
    <row r="601">
      <c r="A601" s="2" t="s">
        <v>613</v>
      </c>
      <c r="B601" s="2" t="s">
        <v>199</v>
      </c>
      <c r="C601" s="3" t="s">
        <v>863</v>
      </c>
    </row>
    <row r="602">
      <c r="A602" s="2" t="s">
        <v>613</v>
      </c>
      <c r="B602" s="2" t="s">
        <v>205</v>
      </c>
      <c r="C602" s="3" t="s">
        <v>864</v>
      </c>
    </row>
    <row r="603">
      <c r="A603" s="2" t="s">
        <v>613</v>
      </c>
      <c r="B603" s="2" t="s">
        <v>211</v>
      </c>
      <c r="C603" s="3" t="s">
        <v>865</v>
      </c>
    </row>
    <row r="604">
      <c r="A604" s="2" t="s">
        <v>613</v>
      </c>
      <c r="B604" s="2" t="s">
        <v>217</v>
      </c>
      <c r="C604" s="3" t="s">
        <v>866</v>
      </c>
    </row>
    <row r="605">
      <c r="A605" s="2" t="s">
        <v>613</v>
      </c>
      <c r="B605" s="2" t="s">
        <v>223</v>
      </c>
      <c r="C605" s="3" t="s">
        <v>867</v>
      </c>
    </row>
    <row r="606">
      <c r="A606" s="2" t="s">
        <v>613</v>
      </c>
      <c r="B606" s="2" t="s">
        <v>229</v>
      </c>
      <c r="C606" s="3" t="s">
        <v>868</v>
      </c>
    </row>
  </sheetData>
  <mergeCells count="1">
    <mergeCell ref="A1:Z1"/>
  </mergeCells>
  <hyperlinks>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 r:id="rId22" ref="D22"/>
    <hyperlink r:id="rId23" ref="D23"/>
    <hyperlink r:id="rId24" ref="D24"/>
    <hyperlink r:id="rId25" ref="D25"/>
    <hyperlink r:id="rId26" ref="D26"/>
    <hyperlink r:id="rId27" ref="D27"/>
    <hyperlink r:id="rId28" ref="D28"/>
    <hyperlink r:id="rId29" ref="D29"/>
    <hyperlink r:id="rId30" ref="D30"/>
    <hyperlink r:id="rId31" ref="D31"/>
    <hyperlink r:id="rId32" ref="D32"/>
    <hyperlink r:id="rId33" ref="D33"/>
    <hyperlink r:id="rId34" ref="D34"/>
    <hyperlink r:id="rId35" ref="D35"/>
    <hyperlink r:id="rId36" ref="D36"/>
    <hyperlink r:id="rId37" ref="D37"/>
    <hyperlink r:id="rId38" ref="D38"/>
    <hyperlink r:id="rId39" ref="D39"/>
    <hyperlink r:id="rId40" ref="D40"/>
    <hyperlink r:id="rId41" ref="D41"/>
    <hyperlink r:id="rId42" ref="D42"/>
    <hyperlink r:id="rId43" ref="D43"/>
    <hyperlink r:id="rId44" ref="D44"/>
    <hyperlink r:id="rId45" ref="D45"/>
    <hyperlink r:id="rId46" ref="D46"/>
    <hyperlink r:id="rId47" ref="D47"/>
    <hyperlink r:id="rId48" ref="D48"/>
    <hyperlink r:id="rId49" ref="D49"/>
    <hyperlink r:id="rId50" location="gid=0" ref="D50"/>
    <hyperlink r:id="rId51" location="gid=1748986229" ref="D51"/>
    <hyperlink r:id="rId52" location="gid=644502055" ref="D52"/>
    <hyperlink r:id="rId53" location="gid=1292508568" ref="D53"/>
    <hyperlink r:id="rId54" location="gid=1387247478" ref="D54"/>
    <hyperlink r:id="rId55" ref="D55"/>
    <hyperlink r:id="rId56" ref="D56"/>
    <hyperlink r:id="rId57" ref="D57"/>
    <hyperlink r:id="rId58" ref="D58"/>
    <hyperlink r:id="rId59" ref="D59"/>
    <hyperlink r:id="rId60" ref="D60"/>
    <hyperlink r:id="rId61" ref="D61"/>
    <hyperlink r:id="rId62" ref="D62"/>
    <hyperlink r:id="rId63" ref="D63"/>
    <hyperlink r:id="rId64" ref="D64"/>
    <hyperlink r:id="rId65" ref="D65"/>
    <hyperlink r:id="rId66" ref="D66"/>
    <hyperlink r:id="rId67" ref="D67"/>
    <hyperlink r:id="rId68" ref="D68"/>
    <hyperlink r:id="rId69" ref="D69"/>
    <hyperlink r:id="rId70" ref="D70"/>
    <hyperlink r:id="rId71" ref="D71"/>
    <hyperlink r:id="rId72" ref="D72"/>
    <hyperlink r:id="rId73" ref="D73"/>
    <hyperlink r:id="rId74" ref="D74"/>
    <hyperlink r:id="rId75" ref="D75"/>
    <hyperlink r:id="rId76" ref="D76"/>
    <hyperlink r:id="rId77" ref="D77"/>
    <hyperlink r:id="rId78" ref="D78"/>
    <hyperlink r:id="rId79" ref="D79"/>
    <hyperlink r:id="rId80" ref="D80"/>
    <hyperlink r:id="rId81" ref="D81"/>
    <hyperlink r:id="rId82" ref="D82"/>
    <hyperlink r:id="rId83" ref="D83"/>
    <hyperlink r:id="rId84" ref="D84"/>
    <hyperlink r:id="rId85" ref="D85"/>
    <hyperlink r:id="rId86" ref="D86"/>
    <hyperlink r:id="rId87" ref="D87"/>
    <hyperlink r:id="rId88" ref="D88"/>
    <hyperlink r:id="rId89" ref="D89"/>
    <hyperlink r:id="rId90" ref="D90"/>
    <hyperlink r:id="rId91" ref="D91"/>
    <hyperlink r:id="rId92" ref="D92"/>
    <hyperlink r:id="rId93" ref="D93"/>
    <hyperlink r:id="rId94" ref="D94"/>
    <hyperlink r:id="rId95" ref="D95"/>
    <hyperlink r:id="rId96" ref="D96"/>
    <hyperlink r:id="rId97" ref="D97"/>
    <hyperlink r:id="rId98" ref="D98"/>
    <hyperlink r:id="rId99" ref="D99"/>
    <hyperlink r:id="rId100" ref="D100"/>
    <hyperlink r:id="rId101" ref="D101"/>
    <hyperlink r:id="rId102" ref="D102"/>
    <hyperlink r:id="rId103" ref="D103"/>
    <hyperlink r:id="rId104" ref="D104"/>
    <hyperlink r:id="rId105" ref="D105"/>
    <hyperlink r:id="rId106" ref="D106"/>
    <hyperlink r:id="rId107" ref="D107"/>
    <hyperlink r:id="rId108" ref="D108"/>
    <hyperlink r:id="rId109" ref="D109"/>
    <hyperlink r:id="rId110" ref="D110"/>
    <hyperlink r:id="rId111" ref="D111"/>
    <hyperlink r:id="rId112" ref="D112"/>
    <hyperlink r:id="rId113" ref="D113"/>
    <hyperlink r:id="rId114" ref="D114"/>
    <hyperlink r:id="rId115" ref="D115"/>
    <hyperlink r:id="rId116" ref="D116"/>
    <hyperlink r:id="rId117" ref="D117"/>
    <hyperlink r:id="rId118" ref="D118"/>
    <hyperlink r:id="rId119" ref="D119"/>
    <hyperlink r:id="rId120" ref="D120"/>
    <hyperlink r:id="rId121" ref="D121"/>
    <hyperlink r:id="rId122" ref="D122"/>
    <hyperlink r:id="rId123" ref="D123"/>
    <hyperlink r:id="rId124" ref="D124"/>
    <hyperlink r:id="rId125" ref="D125"/>
    <hyperlink r:id="rId126" ref="D126"/>
    <hyperlink r:id="rId127" ref="D127"/>
    <hyperlink r:id="rId128" ref="D128"/>
    <hyperlink r:id="rId129" ref="D129"/>
    <hyperlink r:id="rId130" ref="D130"/>
    <hyperlink r:id="rId131" ref="D131"/>
    <hyperlink r:id="rId132" ref="D132"/>
    <hyperlink r:id="rId133" ref="D133"/>
    <hyperlink r:id="rId134" ref="D134"/>
    <hyperlink r:id="rId135" ref="D135"/>
    <hyperlink r:id="rId136" ref="D136"/>
    <hyperlink r:id="rId137" ref="D137"/>
    <hyperlink r:id="rId138" ref="D138"/>
    <hyperlink r:id="rId139" ref="D139"/>
    <hyperlink r:id="rId140" ref="D140"/>
    <hyperlink r:id="rId141" ref="D141"/>
    <hyperlink r:id="rId142" ref="D142"/>
    <hyperlink r:id="rId143" ref="D143"/>
    <hyperlink r:id="rId144" ref="D144"/>
    <hyperlink r:id="rId145" ref="D145"/>
    <hyperlink r:id="rId146" ref="D146"/>
    <hyperlink r:id="rId147" ref="D147"/>
    <hyperlink r:id="rId148" ref="D148"/>
    <hyperlink r:id="rId149" ref="D149"/>
    <hyperlink r:id="rId150" ref="D150"/>
    <hyperlink r:id="rId151" ref="D151"/>
    <hyperlink r:id="rId152" ref="D152"/>
    <hyperlink r:id="rId153" ref="D153"/>
    <hyperlink r:id="rId154" ref="D154"/>
    <hyperlink r:id="rId155" ref="D155"/>
    <hyperlink r:id="rId156" ref="D156"/>
    <hyperlink r:id="rId157" ref="D157"/>
    <hyperlink r:id="rId158" ref="D158"/>
    <hyperlink r:id="rId159" ref="D159"/>
    <hyperlink r:id="rId160" ref="D160"/>
    <hyperlink r:id="rId161" ref="D161"/>
    <hyperlink r:id="rId162" ref="D162"/>
    <hyperlink r:id="rId163" ref="D163"/>
    <hyperlink r:id="rId164" ref="D164"/>
    <hyperlink r:id="rId165" ref="D165"/>
    <hyperlink r:id="rId166" ref="D166"/>
    <hyperlink r:id="rId167" ref="D167"/>
    <hyperlink r:id="rId168" ref="D168"/>
    <hyperlink r:id="rId169" ref="D169"/>
    <hyperlink r:id="rId170" ref="D170"/>
    <hyperlink r:id="rId171" ref="D171"/>
    <hyperlink r:id="rId172" ref="D172"/>
    <hyperlink r:id="rId173" ref="D173"/>
    <hyperlink r:id="rId174" ref="D174"/>
    <hyperlink r:id="rId175" ref="D175"/>
    <hyperlink r:id="rId176" ref="D176"/>
    <hyperlink r:id="rId177" ref="D177"/>
    <hyperlink r:id="rId178" ref="D178"/>
    <hyperlink r:id="rId179" ref="D179"/>
    <hyperlink r:id="rId180" ref="D180"/>
    <hyperlink r:id="rId181" ref="D181"/>
    <hyperlink r:id="rId182" ref="D182"/>
    <hyperlink r:id="rId183" ref="D183"/>
    <hyperlink r:id="rId184" ref="D184"/>
    <hyperlink r:id="rId185" ref="D185"/>
    <hyperlink r:id="rId186" ref="D186"/>
    <hyperlink r:id="rId187" ref="D187"/>
    <hyperlink r:id="rId188" ref="D188"/>
    <hyperlink r:id="rId189" ref="D189"/>
    <hyperlink r:id="rId190" ref="D190"/>
    <hyperlink r:id="rId191" ref="D191"/>
    <hyperlink r:id="rId192" ref="D192"/>
    <hyperlink r:id="rId193" ref="D193"/>
    <hyperlink r:id="rId194" ref="D194"/>
    <hyperlink r:id="rId195" ref="D195"/>
    <hyperlink r:id="rId196" ref="D196"/>
    <hyperlink r:id="rId197" ref="D197"/>
    <hyperlink r:id="rId198" ref="D198"/>
    <hyperlink r:id="rId199" ref="D199"/>
    <hyperlink r:id="rId200" ref="D200"/>
    <hyperlink r:id="rId201" ref="D201"/>
    <hyperlink r:id="rId202" ref="D202"/>
    <hyperlink r:id="rId203" ref="D203"/>
    <hyperlink r:id="rId204" ref="D204"/>
    <hyperlink r:id="rId205" ref="D205"/>
    <hyperlink r:id="rId206" ref="D206"/>
    <hyperlink r:id="rId207" ref="D207"/>
    <hyperlink r:id="rId208" ref="D208"/>
    <hyperlink r:id="rId209" ref="D209"/>
    <hyperlink r:id="rId210" ref="D210"/>
    <hyperlink r:id="rId211" ref="D211"/>
    <hyperlink r:id="rId212" ref="D212"/>
    <hyperlink r:id="rId213" ref="D213"/>
    <hyperlink r:id="rId214" ref="D214"/>
    <hyperlink r:id="rId215" ref="D215"/>
    <hyperlink r:id="rId216" ref="D216"/>
    <hyperlink r:id="rId217" ref="D217"/>
    <hyperlink r:id="rId218" ref="D218"/>
    <hyperlink r:id="rId219" ref="D219"/>
    <hyperlink r:id="rId220" ref="D220"/>
    <hyperlink r:id="rId221" ref="D221"/>
    <hyperlink r:id="rId222" ref="D222"/>
    <hyperlink r:id="rId223" ref="D223"/>
    <hyperlink r:id="rId224" ref="D224"/>
    <hyperlink r:id="rId225" ref="D225"/>
    <hyperlink r:id="rId226" ref="D226"/>
    <hyperlink r:id="rId227" ref="D227"/>
    <hyperlink r:id="rId228" ref="D228"/>
    <hyperlink r:id="rId229" ref="D229"/>
    <hyperlink r:id="rId230" ref="D230"/>
    <hyperlink r:id="rId231" ref="D231"/>
    <hyperlink r:id="rId232" ref="D232"/>
    <hyperlink r:id="rId233" ref="D233"/>
    <hyperlink r:id="rId234" ref="D234"/>
    <hyperlink r:id="rId235" ref="D235"/>
    <hyperlink r:id="rId236" ref="D236"/>
    <hyperlink r:id="rId237" ref="D237"/>
    <hyperlink r:id="rId238" ref="D238"/>
    <hyperlink r:id="rId239" ref="D239"/>
    <hyperlink r:id="rId240" ref="D240"/>
    <hyperlink r:id="rId241" ref="D241"/>
    <hyperlink r:id="rId242" ref="D242"/>
    <hyperlink r:id="rId243" ref="D243"/>
    <hyperlink r:id="rId244" ref="D244"/>
    <hyperlink r:id="rId245" ref="D245"/>
    <hyperlink r:id="rId246" ref="D246"/>
    <hyperlink r:id="rId247" ref="D247"/>
    <hyperlink r:id="rId248" ref="D248"/>
    <hyperlink r:id="rId249" ref="D249"/>
    <hyperlink r:id="rId250" ref="D250"/>
    <hyperlink r:id="rId251" ref="D251"/>
    <hyperlink r:id="rId252" ref="D252"/>
    <hyperlink r:id="rId253" ref="D253"/>
    <hyperlink r:id="rId254" ref="D254"/>
    <hyperlink r:id="rId255" ref="D255"/>
    <hyperlink r:id="rId256" ref="D256"/>
    <hyperlink r:id="rId257" ref="D257"/>
    <hyperlink r:id="rId258" ref="D258"/>
    <hyperlink r:id="rId259" ref="D259"/>
    <hyperlink r:id="rId260" ref="D260"/>
    <hyperlink r:id="rId261" ref="D261"/>
    <hyperlink r:id="rId262" ref="D262"/>
    <hyperlink r:id="rId263" ref="D263"/>
    <hyperlink r:id="rId264" ref="D264"/>
    <hyperlink r:id="rId265" ref="D265"/>
    <hyperlink r:id="rId266" ref="D266"/>
    <hyperlink r:id="rId267" ref="D267"/>
    <hyperlink r:id="rId268" ref="D268"/>
    <hyperlink r:id="rId269" ref="D269"/>
    <hyperlink r:id="rId270" ref="D270"/>
    <hyperlink r:id="rId271" ref="D271"/>
    <hyperlink r:id="rId272" ref="D272"/>
    <hyperlink r:id="rId273" ref="D273"/>
    <hyperlink r:id="rId274" ref="D274"/>
    <hyperlink r:id="rId275" ref="D275"/>
    <hyperlink r:id="rId276" ref="D276"/>
    <hyperlink r:id="rId277" ref="D277"/>
    <hyperlink r:id="rId278" ref="D278"/>
    <hyperlink r:id="rId279" ref="D279"/>
    <hyperlink r:id="rId280" ref="D280"/>
    <hyperlink r:id="rId281" ref="D281"/>
    <hyperlink r:id="rId282" ref="D282"/>
    <hyperlink r:id="rId283" ref="D283"/>
    <hyperlink r:id="rId284" ref="D284"/>
    <hyperlink r:id="rId285" ref="D285"/>
    <hyperlink r:id="rId286" ref="D286"/>
    <hyperlink r:id="rId287" ref="D287"/>
    <hyperlink r:id="rId288" ref="D288"/>
    <hyperlink r:id="rId289" ref="D289"/>
    <hyperlink r:id="rId290" ref="D290"/>
    <hyperlink r:id="rId291" ref="D291"/>
    <hyperlink r:id="rId292" ref="D292"/>
    <hyperlink r:id="rId293" ref="D293"/>
    <hyperlink r:id="rId294" ref="D294"/>
    <hyperlink r:id="rId295" ref="D295"/>
    <hyperlink r:id="rId296" ref="D296"/>
    <hyperlink r:id="rId297" ref="D297"/>
    <hyperlink r:id="rId298" ref="D298"/>
    <hyperlink r:id="rId299" ref="D299"/>
    <hyperlink r:id="rId300" ref="D300"/>
    <hyperlink r:id="rId301" ref="D301"/>
    <hyperlink r:id="rId302" ref="D302"/>
    <hyperlink r:id="rId303" ref="D303"/>
    <hyperlink r:id="rId304" ref="D304"/>
    <hyperlink r:id="rId305" ref="D305"/>
    <hyperlink r:id="rId306" ref="D306"/>
    <hyperlink r:id="rId307" ref="D307"/>
    <hyperlink r:id="rId308" ref="D308"/>
    <hyperlink r:id="rId309" ref="D309"/>
    <hyperlink r:id="rId310" ref="D310"/>
    <hyperlink r:id="rId311" ref="D311"/>
    <hyperlink r:id="rId312" ref="D312"/>
    <hyperlink r:id="rId313" ref="D313"/>
    <hyperlink r:id="rId314" ref="D314"/>
    <hyperlink r:id="rId315" ref="D315"/>
    <hyperlink r:id="rId316" ref="D316"/>
    <hyperlink r:id="rId317" ref="D317"/>
    <hyperlink r:id="rId318" ref="D318"/>
    <hyperlink r:id="rId319" ref="D319"/>
    <hyperlink r:id="rId320" ref="D320"/>
    <hyperlink r:id="rId321" ref="D321"/>
    <hyperlink r:id="rId322" ref="D322"/>
    <hyperlink r:id="rId323" ref="D323"/>
    <hyperlink r:id="rId324" ref="D324"/>
    <hyperlink r:id="rId325" ref="D325"/>
    <hyperlink r:id="rId326" ref="D326"/>
    <hyperlink r:id="rId327" ref="D327"/>
    <hyperlink r:id="rId328" ref="D328"/>
    <hyperlink r:id="rId329" ref="D329"/>
    <hyperlink r:id="rId330" ref="D330"/>
    <hyperlink r:id="rId331" ref="D331"/>
    <hyperlink r:id="rId332" ref="D332"/>
    <hyperlink r:id="rId333" ref="D333"/>
    <hyperlink r:id="rId334" ref="D334"/>
    <hyperlink r:id="rId335" ref="D335"/>
    <hyperlink r:id="rId336" ref="D336"/>
    <hyperlink r:id="rId337" ref="D337"/>
    <hyperlink r:id="rId338" ref="D338"/>
    <hyperlink r:id="rId339" ref="D339"/>
    <hyperlink r:id="rId340" ref="D340"/>
    <hyperlink r:id="rId341" ref="D341"/>
    <hyperlink r:id="rId342" ref="D342"/>
    <hyperlink r:id="rId343" ref="D343"/>
    <hyperlink r:id="rId344" ref="D344"/>
    <hyperlink r:id="rId345" ref="D345"/>
    <hyperlink r:id="rId346" ref="D346"/>
    <hyperlink r:id="rId347" ref="D347"/>
    <hyperlink r:id="rId348" ref="D348"/>
    <hyperlink r:id="rId349" ref="D349"/>
    <hyperlink r:id="rId350" ref="D350"/>
    <hyperlink r:id="rId351" ref="D351"/>
    <hyperlink r:id="rId352" ref="C352"/>
    <hyperlink r:id="rId353" ref="C353"/>
    <hyperlink r:id="rId354" ref="C354"/>
    <hyperlink r:id="rId355" ref="C355"/>
    <hyperlink r:id="rId356" ref="C356"/>
    <hyperlink r:id="rId357" ref="C357"/>
    <hyperlink r:id="rId358" ref="C358"/>
    <hyperlink r:id="rId359" ref="C359"/>
    <hyperlink r:id="rId360" ref="C360"/>
    <hyperlink r:id="rId361" ref="C361"/>
    <hyperlink r:id="rId362" ref="C362"/>
    <hyperlink r:id="rId363" ref="C363"/>
    <hyperlink r:id="rId364" ref="C364"/>
    <hyperlink r:id="rId365" ref="C365"/>
    <hyperlink r:id="rId366" ref="C366"/>
    <hyperlink r:id="rId367" ref="C367"/>
    <hyperlink r:id="rId368" ref="C368"/>
    <hyperlink r:id="rId369" ref="C369"/>
    <hyperlink r:id="rId370" ref="C370"/>
    <hyperlink r:id="rId371" ref="C371"/>
    <hyperlink r:id="rId372" ref="C372"/>
    <hyperlink r:id="rId373" ref="C373"/>
    <hyperlink r:id="rId374" ref="C374"/>
    <hyperlink r:id="rId375" ref="C375"/>
    <hyperlink r:id="rId376" ref="C376"/>
    <hyperlink r:id="rId377" ref="C377"/>
    <hyperlink r:id="rId378" ref="C378"/>
    <hyperlink r:id="rId379" ref="C379"/>
    <hyperlink r:id="rId380" ref="C380"/>
    <hyperlink r:id="rId381" ref="C381"/>
    <hyperlink r:id="rId382" ref="C382"/>
    <hyperlink r:id="rId383" ref="C383"/>
    <hyperlink r:id="rId384" ref="C384"/>
    <hyperlink r:id="rId385" ref="C385"/>
    <hyperlink r:id="rId386" ref="C386"/>
    <hyperlink r:id="rId387" ref="C387"/>
    <hyperlink r:id="rId388" ref="C388"/>
    <hyperlink r:id="rId389" ref="C389"/>
    <hyperlink r:id="rId390" ref="C390"/>
    <hyperlink r:id="rId391" ref="C391"/>
    <hyperlink r:id="rId392" ref="C392"/>
    <hyperlink r:id="rId393" ref="C393"/>
    <hyperlink r:id="rId394" ref="C394"/>
    <hyperlink r:id="rId395" ref="C395"/>
    <hyperlink r:id="rId396" ref="C396"/>
    <hyperlink r:id="rId397" ref="C397"/>
    <hyperlink r:id="rId398" ref="C398"/>
    <hyperlink r:id="rId399" ref="C399"/>
    <hyperlink r:id="rId400" ref="C400"/>
    <hyperlink r:id="rId401" ref="C401"/>
    <hyperlink r:id="rId402" ref="C402"/>
    <hyperlink r:id="rId403" ref="C403"/>
    <hyperlink r:id="rId404" ref="C404"/>
    <hyperlink r:id="rId405" ref="C405"/>
    <hyperlink r:id="rId406" ref="C406"/>
    <hyperlink r:id="rId407" ref="C407"/>
    <hyperlink r:id="rId408" ref="C408"/>
    <hyperlink r:id="rId409" ref="C409"/>
    <hyperlink r:id="rId410" ref="C410"/>
    <hyperlink r:id="rId411" ref="C411"/>
    <hyperlink r:id="rId412" ref="C412"/>
    <hyperlink r:id="rId413" ref="C413"/>
    <hyperlink r:id="rId414" ref="C414"/>
    <hyperlink r:id="rId415" ref="C415"/>
    <hyperlink r:id="rId416" ref="C416"/>
    <hyperlink r:id="rId417" ref="C417"/>
    <hyperlink r:id="rId418" ref="C418"/>
    <hyperlink r:id="rId419" ref="C419"/>
    <hyperlink r:id="rId420" ref="C420"/>
    <hyperlink r:id="rId421" ref="C421"/>
    <hyperlink r:id="rId422" ref="C422"/>
    <hyperlink r:id="rId423" ref="C423"/>
    <hyperlink r:id="rId424" ref="C424"/>
    <hyperlink r:id="rId425" ref="C425"/>
    <hyperlink r:id="rId426" ref="C426"/>
    <hyperlink r:id="rId427" ref="C427"/>
    <hyperlink r:id="rId428" ref="C428"/>
    <hyperlink r:id="rId429" ref="C429"/>
    <hyperlink r:id="rId430" ref="C430"/>
    <hyperlink r:id="rId431" ref="C431"/>
    <hyperlink r:id="rId432" ref="C432"/>
    <hyperlink r:id="rId433" ref="C433"/>
    <hyperlink r:id="rId434" ref="C434"/>
    <hyperlink r:id="rId435" ref="C435"/>
    <hyperlink r:id="rId436" ref="C436"/>
    <hyperlink r:id="rId437" ref="C437"/>
    <hyperlink r:id="rId438" ref="C438"/>
    <hyperlink r:id="rId439" ref="C439"/>
    <hyperlink r:id="rId440" ref="C440"/>
    <hyperlink r:id="rId441" ref="C441"/>
    <hyperlink r:id="rId442" ref="C442"/>
    <hyperlink r:id="rId443" ref="C443"/>
    <hyperlink r:id="rId444" ref="C444"/>
    <hyperlink r:id="rId445" ref="C445"/>
    <hyperlink r:id="rId446" ref="C446"/>
    <hyperlink r:id="rId447" ref="C447"/>
    <hyperlink r:id="rId448" ref="C448"/>
    <hyperlink r:id="rId449" ref="C449"/>
    <hyperlink r:id="rId450" ref="C450"/>
    <hyperlink r:id="rId451" ref="C451"/>
    <hyperlink r:id="rId452" ref="C452"/>
    <hyperlink r:id="rId453" ref="C453"/>
    <hyperlink r:id="rId454" ref="C454"/>
    <hyperlink r:id="rId455" ref="C455"/>
    <hyperlink r:id="rId456" ref="C456"/>
    <hyperlink r:id="rId457" ref="C457"/>
    <hyperlink r:id="rId458" ref="C458"/>
    <hyperlink r:id="rId459" ref="C459"/>
    <hyperlink r:id="rId460" ref="C460"/>
    <hyperlink r:id="rId461" ref="C461"/>
    <hyperlink r:id="rId462" ref="C462"/>
    <hyperlink r:id="rId463" ref="C463"/>
    <hyperlink r:id="rId464" ref="C464"/>
    <hyperlink r:id="rId465" ref="C465"/>
    <hyperlink r:id="rId466" ref="C466"/>
    <hyperlink r:id="rId467" ref="C467"/>
    <hyperlink r:id="rId468" ref="C468"/>
    <hyperlink r:id="rId469" ref="C469"/>
    <hyperlink r:id="rId470" ref="C470"/>
    <hyperlink r:id="rId471" ref="C471"/>
    <hyperlink r:id="rId472" ref="C472"/>
    <hyperlink r:id="rId473" ref="C473"/>
    <hyperlink r:id="rId474" ref="C474"/>
    <hyperlink r:id="rId475" ref="C475"/>
    <hyperlink r:id="rId476" ref="C476"/>
    <hyperlink r:id="rId477" ref="C477"/>
    <hyperlink r:id="rId478" ref="C478"/>
    <hyperlink r:id="rId479" ref="C479"/>
    <hyperlink r:id="rId480" ref="C480"/>
    <hyperlink r:id="rId481" ref="C481"/>
    <hyperlink r:id="rId482" ref="C482"/>
    <hyperlink r:id="rId483" ref="C483"/>
    <hyperlink r:id="rId484" ref="C484"/>
    <hyperlink r:id="rId485" ref="C485"/>
    <hyperlink r:id="rId486" ref="C486"/>
    <hyperlink r:id="rId487" ref="C487"/>
    <hyperlink r:id="rId488" ref="C488"/>
    <hyperlink r:id="rId489" ref="C489"/>
    <hyperlink r:id="rId490" ref="C490"/>
    <hyperlink r:id="rId491" ref="C491"/>
    <hyperlink r:id="rId492" ref="C492"/>
    <hyperlink r:id="rId493" ref="C493"/>
    <hyperlink r:id="rId494" ref="C494"/>
    <hyperlink r:id="rId495" ref="C495"/>
    <hyperlink r:id="rId496" ref="C496"/>
    <hyperlink r:id="rId497" ref="C497"/>
    <hyperlink r:id="rId498" ref="C498"/>
    <hyperlink r:id="rId499" ref="C499"/>
    <hyperlink r:id="rId500" ref="C500"/>
    <hyperlink r:id="rId501" ref="C501"/>
    <hyperlink r:id="rId502" ref="C502"/>
    <hyperlink r:id="rId503" ref="C503"/>
    <hyperlink r:id="rId504" ref="C504"/>
    <hyperlink r:id="rId505" ref="C505"/>
    <hyperlink r:id="rId506" ref="C506"/>
    <hyperlink r:id="rId507" ref="C507"/>
    <hyperlink r:id="rId508" ref="C508"/>
    <hyperlink r:id="rId509" ref="C509"/>
    <hyperlink r:id="rId510" ref="C510"/>
    <hyperlink r:id="rId511" ref="C511"/>
    <hyperlink r:id="rId512" ref="C512"/>
    <hyperlink r:id="rId513" ref="C513"/>
    <hyperlink r:id="rId514" ref="C514"/>
    <hyperlink r:id="rId515" ref="C515"/>
    <hyperlink r:id="rId516" ref="C516"/>
    <hyperlink r:id="rId517" ref="C517"/>
    <hyperlink r:id="rId518" ref="C518"/>
    <hyperlink r:id="rId519" ref="C519"/>
    <hyperlink r:id="rId520" ref="C520"/>
    <hyperlink r:id="rId521" ref="C521"/>
    <hyperlink r:id="rId522" ref="C522"/>
    <hyperlink r:id="rId523" ref="C523"/>
    <hyperlink r:id="rId524" ref="C524"/>
    <hyperlink r:id="rId525" ref="C525"/>
    <hyperlink r:id="rId526" ref="C526"/>
    <hyperlink r:id="rId527" ref="C527"/>
    <hyperlink r:id="rId528" ref="C528"/>
    <hyperlink r:id="rId529" ref="C529"/>
    <hyperlink r:id="rId530" ref="C530"/>
    <hyperlink r:id="rId531" ref="C531"/>
    <hyperlink r:id="rId532" ref="C532"/>
    <hyperlink r:id="rId533" ref="C533"/>
    <hyperlink r:id="rId534" ref="C534"/>
    <hyperlink r:id="rId535" ref="C535"/>
    <hyperlink r:id="rId536" ref="C536"/>
    <hyperlink r:id="rId537" ref="C537"/>
    <hyperlink r:id="rId538" ref="C538"/>
    <hyperlink r:id="rId539" ref="C539"/>
    <hyperlink r:id="rId540" ref="C540"/>
    <hyperlink r:id="rId541" ref="C541"/>
    <hyperlink r:id="rId542" ref="C542"/>
    <hyperlink r:id="rId543" ref="C543"/>
    <hyperlink r:id="rId544" ref="C544"/>
    <hyperlink r:id="rId545" ref="C545"/>
    <hyperlink r:id="rId546" ref="C546"/>
    <hyperlink r:id="rId547" ref="C547"/>
    <hyperlink r:id="rId548" ref="C548"/>
    <hyperlink r:id="rId549" ref="C549"/>
    <hyperlink r:id="rId550" ref="C550"/>
    <hyperlink r:id="rId551" ref="C551"/>
    <hyperlink r:id="rId552" ref="C552"/>
    <hyperlink r:id="rId553" ref="C553"/>
    <hyperlink r:id="rId554" ref="C554"/>
    <hyperlink r:id="rId555" ref="C555"/>
    <hyperlink r:id="rId556" ref="C556"/>
    <hyperlink r:id="rId557" ref="C557"/>
    <hyperlink r:id="rId558" ref="C558"/>
    <hyperlink r:id="rId559" ref="C559"/>
    <hyperlink r:id="rId560" ref="C560"/>
    <hyperlink r:id="rId561" ref="C561"/>
    <hyperlink r:id="rId562" ref="C562"/>
    <hyperlink r:id="rId563" ref="C563"/>
    <hyperlink r:id="rId564" ref="C564"/>
    <hyperlink r:id="rId565" ref="C565"/>
    <hyperlink r:id="rId566" ref="C566"/>
    <hyperlink r:id="rId567" ref="C567"/>
    <hyperlink r:id="rId568" ref="C568"/>
    <hyperlink r:id="rId569" ref="C569"/>
    <hyperlink r:id="rId570" ref="C570"/>
    <hyperlink r:id="rId571" ref="C571"/>
    <hyperlink r:id="rId572" ref="C572"/>
    <hyperlink r:id="rId573" ref="C573"/>
    <hyperlink r:id="rId574" ref="C574"/>
    <hyperlink r:id="rId575" ref="C575"/>
    <hyperlink r:id="rId576" ref="C576"/>
    <hyperlink r:id="rId577" ref="C577"/>
    <hyperlink r:id="rId578" ref="C578"/>
    <hyperlink r:id="rId579" ref="C579"/>
    <hyperlink r:id="rId580" ref="C580"/>
    <hyperlink r:id="rId581" ref="C581"/>
    <hyperlink r:id="rId582" ref="C582"/>
    <hyperlink r:id="rId583" ref="C583"/>
    <hyperlink r:id="rId584" ref="C584"/>
    <hyperlink r:id="rId585" ref="C585"/>
    <hyperlink r:id="rId586" ref="C586"/>
    <hyperlink r:id="rId587" ref="C587"/>
    <hyperlink r:id="rId588" ref="C588"/>
    <hyperlink r:id="rId589" ref="C589"/>
    <hyperlink r:id="rId590" ref="C590"/>
    <hyperlink r:id="rId591" ref="C591"/>
    <hyperlink r:id="rId592" ref="C592"/>
    <hyperlink r:id="rId593" ref="C593"/>
    <hyperlink r:id="rId594" ref="C594"/>
    <hyperlink r:id="rId595" ref="C595"/>
    <hyperlink r:id="rId596" ref="C596"/>
    <hyperlink r:id="rId597" ref="C597"/>
    <hyperlink r:id="rId598" ref="C598"/>
    <hyperlink r:id="rId599" ref="C599"/>
    <hyperlink r:id="rId600" ref="C600"/>
    <hyperlink r:id="rId601" ref="C601"/>
    <hyperlink r:id="rId602" ref="C602"/>
    <hyperlink r:id="rId603" ref="C603"/>
    <hyperlink r:id="rId604" ref="C604"/>
    <hyperlink r:id="rId605" ref="C605"/>
    <hyperlink r:id="rId606" ref="C606"/>
  </hyperlinks>
  <drawing r:id="rId607"/>
  <legacyDrawing r:id="rId608"/>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869</v>
      </c>
      <c r="B1" s="2" t="s">
        <v>1</v>
      </c>
      <c r="C1" s="1" t="str">
        <f>HYPERLINK("https://sites.google.com/view/photo-booth-rental-chino-ca/home","can you rent a photo booth in Chino")</f>
        <v>can you rent a photo booth in Chino</v>
      </c>
      <c r="D1" s="3" t="s">
        <v>2</v>
      </c>
    </row>
    <row r="2">
      <c r="A2" s="2" t="s">
        <v>869</v>
      </c>
      <c r="B2" s="2" t="s">
        <v>109</v>
      </c>
      <c r="C2" s="1" t="str">
        <f>HYPERLINK("https://drive.google.com/drive/folders/1qH5ViO7C6qm__9fp6xBNp6BhqJldGsWt?usp=sharing","how much does it cost to rent a Chino Hills photo booth")</f>
        <v>how much does it cost to rent a Chino Hills photo booth</v>
      </c>
      <c r="D2" s="3" t="s">
        <v>108</v>
      </c>
    </row>
    <row r="3">
      <c r="A3" s="2" t="s">
        <v>869</v>
      </c>
      <c r="B3" s="2" t="s">
        <v>115</v>
      </c>
      <c r="C3" s="1" t="str">
        <f>HYPERLINK("https://docs.google.com/document/d/1y-bLwEzHCDrzHO7wCUtp41j42ZgIhAKd9b1nN3wYBo0/edit?usp=sharing","how much is it to rent a Chino Hills photo booth")</f>
        <v>how much is it to rent a Chino Hills photo booth</v>
      </c>
      <c r="D3" s="3" t="s">
        <v>110</v>
      </c>
    </row>
    <row r="4">
      <c r="A4" s="2" t="s">
        <v>869</v>
      </c>
      <c r="B4" s="2" t="s">
        <v>121</v>
      </c>
      <c r="C4" s="1" t="str">
        <f>HYPERLINK("https://docs.google.com/document/d/1y-bLwEzHCDrzHO7wCUtp41j42ZgIhAKd9b1nN3wYBo0/pub","photo booth rental Chino Hills")</f>
        <v>photo booth rental Chino Hills</v>
      </c>
      <c r="D4" s="3" t="s">
        <v>112</v>
      </c>
    </row>
    <row r="5">
      <c r="A5" s="2" t="s">
        <v>869</v>
      </c>
      <c r="B5" s="2" t="s">
        <v>133</v>
      </c>
      <c r="C5" s="1" t="str">
        <f>HYPERLINK("https://docs.google.com/document/d/139nJ9hosvKJmmoH-OeeGUPUmT7aBH1lKx94TfjJoTBk/edit?usp=sharing","photo booth rental services Chino Hills")</f>
        <v>photo booth rental services Chino Hills</v>
      </c>
      <c r="D5" s="3" t="s">
        <v>134</v>
      </c>
    </row>
    <row r="6">
      <c r="A6" s="2" t="s">
        <v>869</v>
      </c>
      <c r="B6" s="2" t="s">
        <v>139</v>
      </c>
      <c r="C6" s="1" t="str">
        <f>HYPERLINK("https://docs.google.com/document/d/139nJ9hosvKJmmoH-OeeGUPUmT7aBH1lKx94TfjJoTBk/pub","photo.booth rentals Chino Hills")</f>
        <v>photo.booth rentals Chino Hills</v>
      </c>
      <c r="D6" s="3" t="s">
        <v>136</v>
      </c>
    </row>
    <row r="7">
      <c r="A7" s="2" t="s">
        <v>869</v>
      </c>
      <c r="B7" s="2" t="s">
        <v>145</v>
      </c>
      <c r="C7" s="1" t="str">
        <f>HYPERLINK("https://docs.google.com/document/d/139nJ9hosvKJmmoH-OeeGUPUmT7aBH1lKx94TfjJoTBk/view","photo booth rental sweet 16 Chino Hills")</f>
        <v>photo booth rental sweet 16 Chino Hills</v>
      </c>
      <c r="D7" s="3" t="s">
        <v>138</v>
      </c>
    </row>
    <row r="8">
      <c r="A8" s="2" t="s">
        <v>869</v>
      </c>
      <c r="B8" s="2" t="s">
        <v>151</v>
      </c>
      <c r="C8" s="1" t="str">
        <f>HYPERLINK("https://docs.google.com/document/d/1lhW19mHTZ9xuKqza0HbWgAmDdBuGaMnD63GbWH_6u6Q/edit?usp=sharing","photo booth rental 360 Chino Hills")</f>
        <v>photo booth rental 360 Chino Hills</v>
      </c>
      <c r="D8" s="3" t="s">
        <v>152</v>
      </c>
    </row>
    <row r="9">
      <c r="A9" s="2" t="s">
        <v>869</v>
      </c>
      <c r="B9" s="2" t="s">
        <v>157</v>
      </c>
      <c r="C9" s="1" t="str">
        <f>HYPERLINK("https://docs.google.com/document/d/1lhW19mHTZ9xuKqza0HbWgAmDdBuGaMnD63GbWH_6u6Q/pub","360 photo booth rental near Chino Hills")</f>
        <v>360 photo booth rental near Chino Hills</v>
      </c>
      <c r="D9" s="3" t="s">
        <v>154</v>
      </c>
    </row>
    <row r="10">
      <c r="A10" s="2" t="s">
        <v>869</v>
      </c>
      <c r="B10" s="2" t="s">
        <v>163</v>
      </c>
      <c r="C10" s="1" t="str">
        <f>HYPERLINK("https://docs.google.com/document/d/1lhW19mHTZ9xuKqza0HbWgAmDdBuGaMnD63GbWH_6u6Q/view","360 photo booth rental Chino Hills")</f>
        <v>360 photo booth rental Chino Hills</v>
      </c>
      <c r="D10" s="3" t="s">
        <v>156</v>
      </c>
    </row>
    <row r="11">
      <c r="A11" s="2" t="s">
        <v>869</v>
      </c>
      <c r="B11" s="2" t="s">
        <v>169</v>
      </c>
      <c r="C11" s="1" t="str">
        <f>HYPERLINK("https://docs.google.com/document/d/1q_uPIX9M9Zmn3YuMDj4F14qKfTna3VFYML148UkN03M/edit?usp=sharing","4 hour photo booth rental Chino Hills")</f>
        <v>4 hour photo booth rental Chino Hills</v>
      </c>
      <c r="D11" s="3" t="s">
        <v>170</v>
      </c>
    </row>
    <row r="12">
      <c r="A12" s="2" t="s">
        <v>869</v>
      </c>
      <c r="B12" s="2" t="s">
        <v>175</v>
      </c>
      <c r="C12" s="1" t="str">
        <f>HYPERLINK("https://docs.google.com/document/d/1q_uPIX9M9Zmn3YuMDj4F14qKfTna3VFYML148UkN03M/pub","how much is it to rent a photo booth for a party in Chino Hills")</f>
        <v>how much is it to rent a photo booth for a party in Chino Hills</v>
      </c>
      <c r="D12" s="3" t="s">
        <v>172</v>
      </c>
    </row>
    <row r="13">
      <c r="A13" s="2" t="s">
        <v>869</v>
      </c>
      <c r="B13" s="2" t="s">
        <v>181</v>
      </c>
      <c r="C13" s="1" t="str">
        <f>HYPERLINK("https://docs.google.com/document/d/1q_uPIX9M9Zmn3YuMDj4F14qKfTna3VFYML148UkN03M/view","photo booth rentals cost in Chino Hills")</f>
        <v>photo booth rentals cost in Chino Hills</v>
      </c>
      <c r="D13" s="3" t="s">
        <v>174</v>
      </c>
    </row>
    <row r="14">
      <c r="A14" s="2" t="s">
        <v>869</v>
      </c>
      <c r="B14" s="2" t="s">
        <v>187</v>
      </c>
      <c r="C14" s="1" t="str">
        <f>HYPERLINK("https://docs.google.com/document/d/14VtXJRIdlmQrOSt6IGid9ZCs5lcGdLc1WWiwje_KEzk/edit?usp=sharing","photo booth rental company near Chino Hills")</f>
        <v>photo booth rental company near Chino Hills</v>
      </c>
      <c r="D14" s="3" t="s">
        <v>188</v>
      </c>
    </row>
    <row r="15">
      <c r="A15" s="2" t="s">
        <v>869</v>
      </c>
      <c r="B15" s="2" t="s">
        <v>193</v>
      </c>
      <c r="C15" s="1" t="str">
        <f>HYPERLINK("https://docs.google.com/document/d/14VtXJRIdlmQrOSt6IGid9ZCs5lcGdLc1WWiwje_KEzk/pub","photo booth rental.near Chino Hills")</f>
        <v>photo booth rental.near Chino Hills</v>
      </c>
      <c r="D15" s="3" t="s">
        <v>190</v>
      </c>
    </row>
    <row r="16">
      <c r="A16" s="2" t="s">
        <v>869</v>
      </c>
      <c r="B16" s="2" t="s">
        <v>199</v>
      </c>
      <c r="C16" s="1" t="str">
        <f>HYPERLINK("https://docs.google.com/document/d/14VtXJRIdlmQrOSt6IGid9ZCs5lcGdLc1WWiwje_KEzk/view","90s photo booth rental Chino Hills")</f>
        <v>90s photo booth rental Chino Hills</v>
      </c>
      <c r="D16" s="3" t="s">
        <v>192</v>
      </c>
    </row>
    <row r="17">
      <c r="A17" s="2" t="s">
        <v>869</v>
      </c>
      <c r="B17" s="2" t="s">
        <v>205</v>
      </c>
      <c r="C17" s="1" t="str">
        <f>HYPERLINK("https://docs.google.com/document/d/1B0M_4E74KBcQyKhpBcaED7sEMVGEwYDFVQEf-7r3f-g/edit?usp=sharing","video photo booth rental Chino Hills")</f>
        <v>video photo booth rental Chino Hills</v>
      </c>
      <c r="D17" s="3" t="s">
        <v>206</v>
      </c>
    </row>
    <row r="18">
      <c r="A18" s="2" t="s">
        <v>869</v>
      </c>
      <c r="B18" s="2" t="s">
        <v>211</v>
      </c>
      <c r="C18" s="1" t="str">
        <f>HYPERLINK("https://docs.google.com/document/d/1B0M_4E74KBcQyKhpBcaED7sEMVGEwYDFVQEf-7r3f-g/pub","photo booth rental west covina")</f>
        <v>photo booth rental west covina</v>
      </c>
      <c r="D18" s="3" t="s">
        <v>208</v>
      </c>
    </row>
    <row r="19">
      <c r="A19" s="2" t="s">
        <v>869</v>
      </c>
      <c r="B19" s="2" t="s">
        <v>217</v>
      </c>
      <c r="C19" s="1" t="str">
        <f>HYPERLINK("https://docs.google.com/document/d/1B0M_4E74KBcQyKhpBcaED7sEMVGEwYDFVQEf-7r3f-g/view","photo booth rental Chino Hills ca")</f>
        <v>photo booth rental Chino Hills ca</v>
      </c>
      <c r="D19" s="3" t="s">
        <v>210</v>
      </c>
    </row>
    <row r="20">
      <c r="A20" s="2" t="s">
        <v>869</v>
      </c>
      <c r="B20" s="2" t="s">
        <v>223</v>
      </c>
      <c r="C20" s="1" t="str">
        <f>HYPERLINK("https://docs.google.com/document/d/11jKtBtpbI4XYoNeWLZoEUCCplAmTQYG3fnryepIaC2c/edit?usp=sharing","photo booth rental with prints in Chino Hills")</f>
        <v>photo booth rental with prints in Chino Hills</v>
      </c>
      <c r="D20" s="3" t="s">
        <v>224</v>
      </c>
    </row>
    <row r="21">
      <c r="A21" s="2" t="s">
        <v>869</v>
      </c>
      <c r="B21" s="2" t="s">
        <v>229</v>
      </c>
      <c r="C21" s="1" t="str">
        <f>HYPERLINK("https://docs.google.com/document/d/11jKtBtpbI4XYoNeWLZoEUCCplAmTQYG3fnryepIaC2c/pub","photo booth rental Chino Hills wedding")</f>
        <v>photo booth rental Chino Hills wedding</v>
      </c>
      <c r="D21" s="3" t="s">
        <v>226</v>
      </c>
    </row>
  </sheetData>
  <hyperlinks>
    <hyperlink r:id="rId1" ref="D1"/>
    <hyperlink r:id="rId2" ref="D2"/>
    <hyperlink r:id="rId3" ref="D3"/>
    <hyperlink r:id="rId4" ref="D4"/>
    <hyperlink r:id="rId5" ref="D5"/>
    <hyperlink r:id="rId6" ref="D6"/>
    <hyperlink r:id="rId7" ref="D7"/>
    <hyperlink r:id="rId8" ref="D8"/>
    <hyperlink r:id="rId9" ref="D9"/>
    <hyperlink r:id="rId10" ref="D10"/>
    <hyperlink r:id="rId11" ref="D11"/>
    <hyperlink r:id="rId12" ref="D12"/>
    <hyperlink r:id="rId13" ref="D13"/>
    <hyperlink r:id="rId14" ref="D14"/>
    <hyperlink r:id="rId15" ref="D15"/>
    <hyperlink r:id="rId16" ref="D16"/>
    <hyperlink r:id="rId17" ref="D17"/>
    <hyperlink r:id="rId18" ref="D18"/>
    <hyperlink r:id="rId19" ref="D19"/>
    <hyperlink r:id="rId20" ref="D20"/>
    <hyperlink r:id="rId21" ref="D21"/>
  </hyperlinks>
  <drawing r:id="rId2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870</v>
      </c>
      <c r="B1" s="2" t="s">
        <v>871</v>
      </c>
      <c r="C1" s="2" t="s">
        <v>872</v>
      </c>
    </row>
    <row r="2">
      <c r="A2" s="2" t="s">
        <v>1</v>
      </c>
      <c r="B2" s="2" t="s">
        <v>1</v>
      </c>
      <c r="C2" s="2" t="s">
        <v>873</v>
      </c>
      <c r="D2" s="2" t="s">
        <v>872</v>
      </c>
    </row>
    <row r="3">
      <c r="A3" s="2" t="s">
        <v>874</v>
      </c>
      <c r="B3" s="2" t="s">
        <v>875</v>
      </c>
    </row>
    <row r="4">
      <c r="A4" s="2" t="s">
        <v>876</v>
      </c>
      <c r="B4" s="2" t="s">
        <v>877</v>
      </c>
    </row>
    <row r="5">
      <c r="A5" s="2" t="s">
        <v>878</v>
      </c>
      <c r="B5" s="4" t="s">
        <v>879</v>
      </c>
    </row>
    <row r="6">
      <c r="A6" s="2" t="s">
        <v>880</v>
      </c>
      <c r="B6" s="2">
        <v>33.8952834938624</v>
      </c>
    </row>
    <row r="7">
      <c r="A7" s="2" t="s">
        <v>881</v>
      </c>
      <c r="B7" s="2">
        <v>-118.072252032517</v>
      </c>
    </row>
    <row r="8">
      <c r="A8" s="2" t="s">
        <v>870</v>
      </c>
      <c r="B8" s="2" t="s">
        <v>871</v>
      </c>
      <c r="C8" s="2" t="s">
        <v>872</v>
      </c>
    </row>
    <row r="9">
      <c r="A9" s="2" t="s">
        <v>109</v>
      </c>
      <c r="B9" s="2" t="s">
        <v>109</v>
      </c>
      <c r="C9" s="2" t="s">
        <v>882</v>
      </c>
      <c r="D9" s="2" t="s">
        <v>872</v>
      </c>
    </row>
    <row r="10">
      <c r="A10" s="2" t="s">
        <v>115</v>
      </c>
      <c r="B10" s="2" t="s">
        <v>115</v>
      </c>
      <c r="C10" s="2" t="s">
        <v>883</v>
      </c>
      <c r="D10" s="2" t="s">
        <v>872</v>
      </c>
    </row>
    <row r="11">
      <c r="A11" s="2" t="s">
        <v>121</v>
      </c>
      <c r="B11" s="2" t="s">
        <v>121</v>
      </c>
      <c r="C11" s="2" t="s">
        <v>884</v>
      </c>
      <c r="D11" s="2" t="s">
        <v>872</v>
      </c>
    </row>
    <row r="12">
      <c r="A12" s="2" t="s">
        <v>870</v>
      </c>
      <c r="B12" s="2" t="s">
        <v>871</v>
      </c>
      <c r="C12" s="2" t="s">
        <v>872</v>
      </c>
    </row>
    <row r="13">
      <c r="A13" s="2" t="s">
        <v>133</v>
      </c>
      <c r="B13" s="2" t="s">
        <v>133</v>
      </c>
      <c r="C13" s="2" t="s">
        <v>885</v>
      </c>
      <c r="D13" s="2" t="s">
        <v>872</v>
      </c>
    </row>
    <row r="14">
      <c r="A14" s="2" t="s">
        <v>139</v>
      </c>
      <c r="B14" s="2" t="s">
        <v>139</v>
      </c>
      <c r="C14" s="2" t="s">
        <v>886</v>
      </c>
      <c r="D14" s="2" t="s">
        <v>872</v>
      </c>
    </row>
    <row r="15">
      <c r="A15" s="2" t="s">
        <v>145</v>
      </c>
      <c r="B15" s="2" t="s">
        <v>145</v>
      </c>
      <c r="C15" s="2" t="s">
        <v>887</v>
      </c>
      <c r="D15" s="2" t="s">
        <v>872</v>
      </c>
    </row>
    <row r="16">
      <c r="A16" s="2" t="s">
        <v>870</v>
      </c>
      <c r="B16" s="2" t="s">
        <v>871</v>
      </c>
      <c r="C16" s="2" t="s">
        <v>872</v>
      </c>
    </row>
    <row r="17">
      <c r="A17" s="2" t="s">
        <v>151</v>
      </c>
      <c r="B17" s="2" t="s">
        <v>151</v>
      </c>
      <c r="C17" s="2" t="s">
        <v>888</v>
      </c>
      <c r="D17" s="2" t="s">
        <v>872</v>
      </c>
    </row>
    <row r="18">
      <c r="A18" s="2" t="s">
        <v>157</v>
      </c>
      <c r="B18" s="2" t="s">
        <v>157</v>
      </c>
      <c r="C18" s="2" t="s">
        <v>889</v>
      </c>
      <c r="D18" s="2" t="s">
        <v>872</v>
      </c>
    </row>
    <row r="19">
      <c r="A19" s="2" t="s">
        <v>163</v>
      </c>
      <c r="B19" s="2" t="s">
        <v>163</v>
      </c>
      <c r="C19" s="2" t="s">
        <v>890</v>
      </c>
      <c r="D19" s="2" t="s">
        <v>872</v>
      </c>
    </row>
    <row r="20">
      <c r="A20" s="2" t="s">
        <v>870</v>
      </c>
      <c r="B20" s="2" t="s">
        <v>871</v>
      </c>
      <c r="C20" s="2" t="s">
        <v>872</v>
      </c>
    </row>
    <row r="21">
      <c r="A21" s="2" t="s">
        <v>169</v>
      </c>
      <c r="B21" s="2" t="s">
        <v>169</v>
      </c>
      <c r="C21" s="2" t="s">
        <v>891</v>
      </c>
      <c r="D21" s="2" t="s">
        <v>872</v>
      </c>
    </row>
    <row r="22">
      <c r="A22" s="2" t="s">
        <v>175</v>
      </c>
      <c r="B22" s="2" t="s">
        <v>175</v>
      </c>
      <c r="C22" s="2" t="s">
        <v>892</v>
      </c>
      <c r="D22" s="2" t="s">
        <v>872</v>
      </c>
    </row>
    <row r="23">
      <c r="A23" s="2" t="s">
        <v>181</v>
      </c>
      <c r="B23" s="2" t="s">
        <v>181</v>
      </c>
      <c r="C23" s="2" t="s">
        <v>893</v>
      </c>
      <c r="D23" s="2" t="s">
        <v>872</v>
      </c>
    </row>
    <row r="24">
      <c r="A24" s="2" t="s">
        <v>870</v>
      </c>
      <c r="B24" s="2" t="s">
        <v>871</v>
      </c>
      <c r="C24" s="2" t="s">
        <v>872</v>
      </c>
    </row>
    <row r="25">
      <c r="A25" s="2" t="s">
        <v>187</v>
      </c>
      <c r="B25" s="2" t="s">
        <v>187</v>
      </c>
      <c r="C25" s="2" t="s">
        <v>894</v>
      </c>
      <c r="D25" s="2" t="s">
        <v>872</v>
      </c>
    </row>
    <row r="26">
      <c r="A26" s="2" t="s">
        <v>193</v>
      </c>
      <c r="B26" s="2" t="s">
        <v>193</v>
      </c>
      <c r="C26" s="2" t="s">
        <v>895</v>
      </c>
      <c r="D26" s="2" t="s">
        <v>872</v>
      </c>
    </row>
    <row r="27">
      <c r="A27" s="2" t="s">
        <v>199</v>
      </c>
      <c r="B27" s="2" t="s">
        <v>199</v>
      </c>
      <c r="C27" s="2" t="s">
        <v>896</v>
      </c>
      <c r="D27" s="2" t="s">
        <v>872</v>
      </c>
    </row>
    <row r="28">
      <c r="A28" s="2" t="s">
        <v>870</v>
      </c>
      <c r="B28" s="2" t="s">
        <v>871</v>
      </c>
      <c r="C28" s="2" t="s">
        <v>872</v>
      </c>
    </row>
    <row r="29">
      <c r="A29" s="2" t="s">
        <v>205</v>
      </c>
      <c r="B29" s="2" t="s">
        <v>205</v>
      </c>
      <c r="C29" s="2" t="s">
        <v>897</v>
      </c>
      <c r="D29" s="2" t="s">
        <v>872</v>
      </c>
    </row>
    <row r="30">
      <c r="A30" s="2" t="s">
        <v>211</v>
      </c>
      <c r="B30" s="2" t="s">
        <v>211</v>
      </c>
      <c r="C30" s="2" t="s">
        <v>898</v>
      </c>
      <c r="D30" s="2" t="s">
        <v>872</v>
      </c>
    </row>
    <row r="31">
      <c r="A31" s="2" t="s">
        <v>217</v>
      </c>
      <c r="B31" s="2" t="s">
        <v>217</v>
      </c>
      <c r="C31" s="2" t="s">
        <v>899</v>
      </c>
      <c r="D31" s="2" t="s">
        <v>872</v>
      </c>
    </row>
    <row r="32">
      <c r="A32" s="2" t="s">
        <v>870</v>
      </c>
      <c r="B32" s="2" t="s">
        <v>871</v>
      </c>
      <c r="C32" s="2" t="s">
        <v>872</v>
      </c>
    </row>
    <row r="33">
      <c r="A33" s="2" t="s">
        <v>223</v>
      </c>
      <c r="B33" s="2" t="s">
        <v>223</v>
      </c>
      <c r="C33" s="2" t="s">
        <v>900</v>
      </c>
      <c r="D33" s="2" t="s">
        <v>872</v>
      </c>
    </row>
    <row r="34">
      <c r="A34" s="2" t="s">
        <v>229</v>
      </c>
      <c r="B34" s="2" t="s">
        <v>229</v>
      </c>
      <c r="C34" s="2" t="s">
        <v>901</v>
      </c>
      <c r="D34" s="2" t="s">
        <v>872</v>
      </c>
    </row>
    <row r="35">
      <c r="A35" s="2" t="s">
        <v>870</v>
      </c>
    </row>
    <row r="36">
      <c r="A36" s="2" t="s">
        <v>870</v>
      </c>
    </row>
    <row r="37">
      <c r="A37" s="2" t="s">
        <v>870</v>
      </c>
    </row>
    <row r="38">
      <c r="A38" s="2" t="s">
        <v>870</v>
      </c>
    </row>
    <row r="39">
      <c r="A39" s="2" t="s">
        <v>870</v>
      </c>
    </row>
    <row r="40">
      <c r="A40" s="2" t="s">
        <v>870</v>
      </c>
    </row>
    <row r="41">
      <c r="A41" s="2" t="s">
        <v>870</v>
      </c>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902</v>
      </c>
      <c r="B1" s="3" t="s">
        <v>68</v>
      </c>
    </row>
    <row r="2">
      <c r="A2" s="2" t="s">
        <v>902</v>
      </c>
      <c r="B2" s="3" t="s">
        <v>69</v>
      </c>
    </row>
    <row r="3">
      <c r="A3" s="2" t="s">
        <v>902</v>
      </c>
      <c r="B3" s="3" t="s">
        <v>70</v>
      </c>
    </row>
    <row r="4">
      <c r="A4" s="2" t="s">
        <v>902</v>
      </c>
      <c r="B4" s="3" t="s">
        <v>71</v>
      </c>
    </row>
    <row r="5">
      <c r="A5" s="2" t="s">
        <v>902</v>
      </c>
      <c r="B5" s="3" t="s">
        <v>72</v>
      </c>
    </row>
    <row r="6">
      <c r="A6" s="2" t="s">
        <v>902</v>
      </c>
      <c r="B6" s="3" t="s">
        <v>73</v>
      </c>
    </row>
    <row r="7">
      <c r="A7" s="2" t="s">
        <v>902</v>
      </c>
      <c r="B7" s="3" t="s">
        <v>74</v>
      </c>
    </row>
    <row r="8">
      <c r="A8" s="2" t="s">
        <v>902</v>
      </c>
      <c r="B8" s="3" t="s">
        <v>75</v>
      </c>
    </row>
    <row r="9">
      <c r="A9" s="2" t="s">
        <v>902</v>
      </c>
      <c r="B9" s="3" t="s">
        <v>76</v>
      </c>
    </row>
    <row r="10">
      <c r="A10" s="2" t="s">
        <v>902</v>
      </c>
      <c r="B10" s="3" t="s">
        <v>77</v>
      </c>
    </row>
    <row r="11">
      <c r="A11" s="2" t="s">
        <v>902</v>
      </c>
      <c r="B11" s="3" t="s">
        <v>78</v>
      </c>
    </row>
    <row r="12">
      <c r="A12" s="2" t="s">
        <v>902</v>
      </c>
      <c r="B12" s="3" t="s">
        <v>79</v>
      </c>
    </row>
    <row r="13">
      <c r="A13" s="2" t="s">
        <v>902</v>
      </c>
      <c r="B13" s="3" t="s">
        <v>80</v>
      </c>
    </row>
    <row r="14">
      <c r="A14" s="2" t="s">
        <v>902</v>
      </c>
      <c r="B14" s="3" t="s">
        <v>81</v>
      </c>
    </row>
    <row r="15">
      <c r="A15" s="2" t="s">
        <v>902</v>
      </c>
      <c r="B15" s="3" t="s">
        <v>82</v>
      </c>
    </row>
  </sheetData>
  <hyperlinks>
    <hyperlink r:id="rId1" ref="B1"/>
    <hyperlink r:id="rId2" ref="B2"/>
    <hyperlink r:id="rId3" ref="B3"/>
    <hyperlink r:id="rId4" ref="B4"/>
    <hyperlink r:id="rId5" ref="B5"/>
    <hyperlink r:id="rId6" ref="B6"/>
    <hyperlink r:id="rId7" ref="B7"/>
    <hyperlink r:id="rId8" ref="B8"/>
    <hyperlink r:id="rId9" ref="B9"/>
    <hyperlink r:id="rId10" ref="B10"/>
    <hyperlink r:id="rId11" ref="B11"/>
    <hyperlink r:id="rId12" ref="B12"/>
    <hyperlink r:id="rId13" ref="B13"/>
    <hyperlink r:id="rId14" ref="B14"/>
    <hyperlink r:id="rId15" ref="B15"/>
  </hyperlinks>
  <drawing r:id="rId16"/>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3" t="s">
        <v>6</v>
      </c>
    </row>
    <row r="2">
      <c r="A2" s="5" t="str">
        <f>IFERROR(__xludf.DUMMYFUNCTION("IMPORTFEED(""https://news.google.com/rss/search?q=chinophotobooth"",""items created"", false)"),"#N/A")</f>
        <v>#N/A</v>
      </c>
      <c r="B2" s="5" t="str">
        <f>IFERROR(__xludf.DUMMYFUNCTION("IMPORTFEED(""https://news.google.com/rss/search?q=chinophotobooth"",""items title"", false)"),"#N/A")</f>
        <v>#N/A</v>
      </c>
      <c r="D2" s="5" t="str">
        <f>IFERROR(__xludf.DUMMYFUNCTION("IMPORTFEED(""https://news.google.com/rss/search?q=chinophotobooth"",""items url"", false)"),"#N/A")</f>
        <v>#N/A</v>
      </c>
      <c r="E2" s="5" t="str">
        <f>IFERROR(__xludf.DUMMYFUNCTION("IMPORTFEED(""https://news.google.com/rss/search?q=chinophotobooth"",""items summary"", false)"),"#N/A")</f>
        <v>#N/A</v>
      </c>
    </row>
  </sheetData>
  <hyperlinks>
    <hyperlink r:id="rId1" ref="A1"/>
  </hyperlinks>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sheetData>
    <row r="1">
      <c r="A1" s="2" t="s">
        <v>3</v>
      </c>
      <c r="B1" s="2" t="s">
        <v>903</v>
      </c>
    </row>
    <row r="2">
      <c r="A2" s="2" t="s">
        <v>7</v>
      </c>
      <c r="B2" s="2" t="s">
        <v>904</v>
      </c>
    </row>
    <row r="3">
      <c r="A3" s="2" t="s">
        <v>16</v>
      </c>
      <c r="B3" s="2" t="s">
        <v>905</v>
      </c>
    </row>
    <row r="4">
      <c r="A4" s="2" t="s">
        <v>10</v>
      </c>
      <c r="B4" s="2" t="s">
        <v>906</v>
      </c>
    </row>
    <row r="5">
      <c r="A5" s="2" t="s">
        <v>13</v>
      </c>
      <c r="B5" s="2" t="s">
        <v>907</v>
      </c>
    </row>
    <row r="6">
      <c r="A6" s="2" t="s">
        <v>24</v>
      </c>
      <c r="B6" s="2" t="s">
        <v>908</v>
      </c>
    </row>
    <row r="7">
      <c r="A7" s="2" t="s">
        <v>54</v>
      </c>
      <c r="B7" s="2" t="s">
        <v>909</v>
      </c>
    </row>
    <row r="8">
      <c r="A8" s="2" t="s">
        <v>54</v>
      </c>
      <c r="B8" s="2" t="s">
        <v>910</v>
      </c>
    </row>
  </sheetData>
  <drawing r:id="rId1"/>
</worksheet>
</file>